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trimestral2023\"/>
    </mc:Choice>
  </mc:AlternateContent>
  <bookViews>
    <workbookView xWindow="0" yWindow="0" windowWidth="28800" windowHeight="13725" tabRatio="675"/>
  </bookViews>
  <sheets>
    <sheet name="3er Trimestre 2023" sheetId="121" r:id="rId1"/>
  </sheets>
  <calcPr calcId="152511"/>
</workbook>
</file>

<file path=xl/calcChain.xml><?xml version="1.0" encoding="utf-8"?>
<calcChain xmlns="http://schemas.openxmlformats.org/spreadsheetml/2006/main">
  <c r="Q15" i="121" l="1"/>
  <c r="Q19" i="121"/>
  <c r="Q23" i="121"/>
  <c r="Q27" i="121"/>
  <c r="Q31" i="121"/>
  <c r="Q12" i="121"/>
  <c r="N101" i="121"/>
  <c r="P71" i="121"/>
  <c r="P41" i="121"/>
  <c r="P13" i="121"/>
  <c r="P14" i="121"/>
  <c r="P15" i="121"/>
  <c r="P16" i="121"/>
  <c r="P17" i="121"/>
  <c r="P18" i="121"/>
  <c r="P19" i="121"/>
  <c r="P20" i="121"/>
  <c r="P21" i="121"/>
  <c r="P22" i="121"/>
  <c r="P23" i="121"/>
  <c r="P24" i="121"/>
  <c r="P25" i="121"/>
  <c r="P26" i="121"/>
  <c r="P27" i="121"/>
  <c r="P28" i="121"/>
  <c r="P29" i="121"/>
  <c r="P30" i="121"/>
  <c r="P31" i="121"/>
  <c r="P12" i="121"/>
  <c r="O13" i="121"/>
  <c r="O14" i="121"/>
  <c r="O15" i="121"/>
  <c r="O16" i="121"/>
  <c r="O17" i="121"/>
  <c r="O18" i="121"/>
  <c r="O19" i="121"/>
  <c r="O20" i="121"/>
  <c r="O21" i="121"/>
  <c r="O22" i="121"/>
  <c r="O23" i="121"/>
  <c r="O24" i="121"/>
  <c r="O25" i="121"/>
  <c r="O26" i="121"/>
  <c r="O27" i="121"/>
  <c r="O28" i="121"/>
  <c r="O29" i="121"/>
  <c r="O30" i="121"/>
  <c r="O31" i="121"/>
  <c r="O12" i="121"/>
  <c r="N13" i="121"/>
  <c r="N14" i="121"/>
  <c r="N15" i="121"/>
  <c r="N16" i="121"/>
  <c r="N17" i="121"/>
  <c r="N18" i="121"/>
  <c r="N19" i="121"/>
  <c r="N20" i="121"/>
  <c r="N21" i="121"/>
  <c r="N22" i="121"/>
  <c r="N23" i="121"/>
  <c r="N24" i="121"/>
  <c r="N25" i="121"/>
  <c r="N26" i="121"/>
  <c r="N27" i="121"/>
  <c r="N28" i="121"/>
  <c r="N29" i="121"/>
  <c r="N30" i="121"/>
  <c r="N31" i="121"/>
  <c r="N12" i="121"/>
  <c r="N102" i="121"/>
  <c r="N103" i="121"/>
  <c r="N104" i="121"/>
  <c r="N105" i="121"/>
  <c r="N106" i="121"/>
  <c r="N107" i="121"/>
  <c r="N108" i="121"/>
  <c r="N109" i="121"/>
  <c r="N110" i="121"/>
  <c r="N111" i="121"/>
  <c r="N112" i="121"/>
  <c r="N113" i="121"/>
  <c r="N114" i="121"/>
  <c r="N115" i="121"/>
  <c r="N116" i="121"/>
  <c r="N117" i="121"/>
  <c r="N118" i="121"/>
  <c r="N119" i="121"/>
  <c r="N120" i="121"/>
  <c r="N121" i="121"/>
  <c r="P72" i="121"/>
  <c r="P73" i="121"/>
  <c r="P74" i="121"/>
  <c r="P75" i="121"/>
  <c r="P76" i="121"/>
  <c r="P77" i="121"/>
  <c r="P78" i="121"/>
  <c r="P79" i="121"/>
  <c r="P80" i="121"/>
  <c r="P81" i="121"/>
  <c r="P82" i="121"/>
  <c r="P83" i="121"/>
  <c r="P84" i="121"/>
  <c r="P85" i="121"/>
  <c r="P86" i="121"/>
  <c r="P87" i="121"/>
  <c r="P88" i="121"/>
  <c r="P89" i="121"/>
  <c r="P90" i="121"/>
  <c r="P42" i="121"/>
  <c r="P43" i="121"/>
  <c r="P44" i="121"/>
  <c r="P45" i="121"/>
  <c r="P46" i="121"/>
  <c r="P47" i="121"/>
  <c r="P48" i="121"/>
  <c r="P49" i="121"/>
  <c r="P50" i="121"/>
  <c r="P51" i="121"/>
  <c r="P52" i="121"/>
  <c r="P53" i="121"/>
  <c r="P54" i="121"/>
  <c r="P55" i="121"/>
  <c r="P56" i="121"/>
  <c r="P57" i="121"/>
  <c r="P58" i="121"/>
  <c r="P59" i="121"/>
  <c r="P60" i="121"/>
  <c r="M91" i="121"/>
  <c r="N91" i="121"/>
  <c r="O91" i="121"/>
  <c r="P91" i="121"/>
  <c r="M13" i="121"/>
  <c r="M14" i="121"/>
  <c r="M15" i="121"/>
  <c r="M16" i="121"/>
  <c r="M17" i="121"/>
  <c r="M18" i="121"/>
  <c r="M19" i="121"/>
  <c r="M20" i="121"/>
  <c r="M21" i="121"/>
  <c r="M22" i="121"/>
  <c r="M23" i="121"/>
  <c r="M24" i="121"/>
  <c r="M25" i="121"/>
  <c r="M26" i="121"/>
  <c r="M27" i="121"/>
  <c r="M28" i="121"/>
  <c r="M29" i="121"/>
  <c r="M30" i="121"/>
  <c r="M31" i="121"/>
  <c r="M12" i="121"/>
  <c r="L13" i="121"/>
  <c r="L14" i="121"/>
  <c r="L15" i="121"/>
  <c r="L16" i="121"/>
  <c r="L17" i="121"/>
  <c r="L18" i="121"/>
  <c r="L19" i="121"/>
  <c r="L20" i="121"/>
  <c r="L21" i="121"/>
  <c r="L22" i="121"/>
  <c r="L23" i="121"/>
  <c r="L24" i="121"/>
  <c r="L25" i="121"/>
  <c r="L26" i="121"/>
  <c r="L27" i="121"/>
  <c r="L28" i="121"/>
  <c r="L29" i="121"/>
  <c r="L30" i="121"/>
  <c r="L31" i="121"/>
  <c r="L12" i="121"/>
  <c r="K13" i="121"/>
  <c r="K14" i="121"/>
  <c r="K15" i="121"/>
  <c r="K16" i="121"/>
  <c r="K17" i="121"/>
  <c r="K18" i="121"/>
  <c r="K19" i="121"/>
  <c r="K20" i="121"/>
  <c r="K21" i="121"/>
  <c r="K22" i="121"/>
  <c r="K23" i="121"/>
  <c r="K24" i="121"/>
  <c r="K25" i="121"/>
  <c r="K26" i="121"/>
  <c r="K27" i="121"/>
  <c r="K28" i="121"/>
  <c r="K29" i="121"/>
  <c r="K30" i="121"/>
  <c r="K31" i="121"/>
  <c r="K12" i="121"/>
  <c r="J13" i="121"/>
  <c r="J14" i="121"/>
  <c r="J15" i="121"/>
  <c r="J16" i="121"/>
  <c r="J17" i="121"/>
  <c r="J18" i="121"/>
  <c r="J19" i="121"/>
  <c r="J20" i="121"/>
  <c r="J21" i="121"/>
  <c r="J22" i="121"/>
  <c r="J23" i="121"/>
  <c r="J24" i="121"/>
  <c r="J25" i="121"/>
  <c r="J26" i="121"/>
  <c r="J27" i="121"/>
  <c r="J28" i="121"/>
  <c r="J29" i="121"/>
  <c r="J30" i="121"/>
  <c r="J31" i="121"/>
  <c r="J12" i="121"/>
  <c r="I13" i="121"/>
  <c r="Q13" i="121" s="1"/>
  <c r="I14" i="121"/>
  <c r="Q14" i="121" s="1"/>
  <c r="I15" i="121"/>
  <c r="I16" i="121"/>
  <c r="Q16" i="121" s="1"/>
  <c r="I17" i="121"/>
  <c r="Q17" i="121" s="1"/>
  <c r="I18" i="121"/>
  <c r="Q18" i="121" s="1"/>
  <c r="I19" i="121"/>
  <c r="I20" i="121"/>
  <c r="Q20" i="121" s="1"/>
  <c r="I21" i="121"/>
  <c r="Q21" i="121" s="1"/>
  <c r="I22" i="121"/>
  <c r="Q22" i="121" s="1"/>
  <c r="I23" i="121"/>
  <c r="I24" i="121"/>
  <c r="Q24" i="121" s="1"/>
  <c r="I25" i="121"/>
  <c r="Q25" i="121" s="1"/>
  <c r="I26" i="121"/>
  <c r="Q26" i="121" s="1"/>
  <c r="I27" i="121"/>
  <c r="I28" i="121"/>
  <c r="Q28" i="121" s="1"/>
  <c r="I29" i="121"/>
  <c r="Q29" i="121" s="1"/>
  <c r="I30" i="121"/>
  <c r="Q30" i="121" s="1"/>
  <c r="I31" i="121"/>
  <c r="I12" i="121"/>
  <c r="H13" i="121"/>
  <c r="H14" i="121"/>
  <c r="H15" i="121"/>
  <c r="H16" i="121"/>
  <c r="H17" i="121"/>
  <c r="H18" i="121"/>
  <c r="H19" i="121"/>
  <c r="H20" i="121"/>
  <c r="H21" i="121"/>
  <c r="H22" i="121"/>
  <c r="H23" i="121"/>
  <c r="H24" i="121"/>
  <c r="H25" i="121"/>
  <c r="H26" i="121"/>
  <c r="H27" i="121"/>
  <c r="H28" i="121"/>
  <c r="H29" i="121"/>
  <c r="H30" i="121"/>
  <c r="H31" i="121"/>
  <c r="H12" i="121"/>
  <c r="C13" i="121"/>
  <c r="D13" i="121"/>
  <c r="E13" i="121"/>
  <c r="F13" i="121"/>
  <c r="G13" i="121"/>
  <c r="C14" i="121"/>
  <c r="D14" i="121"/>
  <c r="E14" i="121"/>
  <c r="F14" i="121"/>
  <c r="G14" i="121"/>
  <c r="C15" i="121"/>
  <c r="D15" i="121"/>
  <c r="E15" i="121"/>
  <c r="F15" i="121"/>
  <c r="G15" i="121"/>
  <c r="C16" i="121"/>
  <c r="D16" i="121"/>
  <c r="E16" i="121"/>
  <c r="F16" i="121"/>
  <c r="G16" i="121"/>
  <c r="C17" i="121"/>
  <c r="D17" i="121"/>
  <c r="E17" i="121"/>
  <c r="F17" i="121"/>
  <c r="G17" i="121"/>
  <c r="C18" i="121"/>
  <c r="D18" i="121"/>
  <c r="E18" i="121"/>
  <c r="F18" i="121"/>
  <c r="G18" i="121"/>
  <c r="C19" i="121"/>
  <c r="D19" i="121"/>
  <c r="E19" i="121"/>
  <c r="F19" i="121"/>
  <c r="G19" i="121"/>
  <c r="C20" i="121"/>
  <c r="D20" i="121"/>
  <c r="E20" i="121"/>
  <c r="F20" i="121"/>
  <c r="G20" i="121"/>
  <c r="C21" i="121"/>
  <c r="D21" i="121"/>
  <c r="E21" i="121"/>
  <c r="F21" i="121"/>
  <c r="G21" i="121"/>
  <c r="C22" i="121"/>
  <c r="D22" i="121"/>
  <c r="E22" i="121"/>
  <c r="F22" i="121"/>
  <c r="G22" i="121"/>
  <c r="C23" i="121"/>
  <c r="D23" i="121"/>
  <c r="E23" i="121"/>
  <c r="F23" i="121"/>
  <c r="G23" i="121"/>
  <c r="C24" i="121"/>
  <c r="D24" i="121"/>
  <c r="E24" i="121"/>
  <c r="F24" i="121"/>
  <c r="G24" i="121"/>
  <c r="C25" i="121"/>
  <c r="D25" i="121"/>
  <c r="E25" i="121"/>
  <c r="F25" i="121"/>
  <c r="G25" i="121"/>
  <c r="C26" i="121"/>
  <c r="D26" i="121"/>
  <c r="E26" i="121"/>
  <c r="F26" i="121"/>
  <c r="G26" i="121"/>
  <c r="C27" i="121"/>
  <c r="D27" i="121"/>
  <c r="E27" i="121"/>
  <c r="F27" i="121"/>
  <c r="G27" i="121"/>
  <c r="C28" i="121"/>
  <c r="D28" i="121"/>
  <c r="E28" i="121"/>
  <c r="F28" i="121"/>
  <c r="G28" i="121"/>
  <c r="C29" i="121"/>
  <c r="D29" i="121"/>
  <c r="E29" i="121"/>
  <c r="F29" i="121"/>
  <c r="G29" i="121"/>
  <c r="C30" i="121"/>
  <c r="D30" i="121"/>
  <c r="E30" i="121"/>
  <c r="F30" i="121"/>
  <c r="G30" i="121"/>
  <c r="C31" i="121"/>
  <c r="D31" i="121"/>
  <c r="E31" i="121"/>
  <c r="F31" i="121"/>
  <c r="G31" i="121"/>
  <c r="D12" i="121"/>
  <c r="E12" i="121"/>
  <c r="F12" i="121"/>
  <c r="G12" i="121"/>
  <c r="C12" i="121"/>
  <c r="M121" i="121"/>
  <c r="L121" i="121"/>
  <c r="K121" i="121"/>
  <c r="J121" i="121"/>
  <c r="I121" i="121"/>
  <c r="H121" i="121"/>
  <c r="G121" i="121"/>
  <c r="F121" i="121"/>
  <c r="E121" i="121"/>
  <c r="D121" i="121"/>
  <c r="C121" i="121"/>
  <c r="Q32" i="121" l="1"/>
  <c r="M32" i="121"/>
  <c r="J32" i="121"/>
  <c r="K32" i="121"/>
  <c r="N32" i="121"/>
  <c r="O32" i="121"/>
  <c r="L32" i="121"/>
  <c r="P32" i="121"/>
  <c r="I32" i="121"/>
  <c r="O61" i="121" l="1"/>
  <c r="N61" i="121"/>
  <c r="M61" i="121"/>
  <c r="P61" i="121" l="1"/>
  <c r="L91" i="121" l="1"/>
  <c r="K91" i="121"/>
  <c r="J91" i="121"/>
  <c r="I91" i="121"/>
  <c r="H91" i="121"/>
  <c r="G91" i="121"/>
  <c r="F91" i="121"/>
  <c r="E91" i="121"/>
  <c r="D91" i="121"/>
  <c r="C91" i="121"/>
  <c r="L61" i="121" l="1"/>
  <c r="K61" i="121"/>
  <c r="J61" i="121"/>
  <c r="I61" i="121"/>
  <c r="H61" i="121"/>
  <c r="G61" i="121"/>
  <c r="F61" i="121"/>
  <c r="E61" i="121"/>
  <c r="D61" i="121"/>
  <c r="C61" i="121"/>
  <c r="H32" i="121" l="1"/>
  <c r="G32" i="121"/>
  <c r="D32" i="121"/>
  <c r="F32" i="121" l="1"/>
  <c r="E32" i="121"/>
  <c r="C32" i="121" l="1"/>
</calcChain>
</file>

<file path=xl/sharedStrings.xml><?xml version="1.0" encoding="utf-8"?>
<sst xmlns="http://schemas.openxmlformats.org/spreadsheetml/2006/main" count="168" uniqueCount="56">
  <si>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</si>
  <si>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</si>
  <si>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</si>
  <si>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</si>
  <si>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</si>
  <si>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</si>
  <si>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</si>
  <si>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</si>
  <si>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</si>
  <si>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</si>
  <si>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</si>
  <si>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</si>
  <si>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</si>
  <si>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</si>
  <si>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</si>
  <si>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</si>
  <si>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</si>
  <si>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</si>
  <si>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</si>
  <si>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</si>
  <si>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</si>
  <si>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</si>
  <si>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</si>
  <si>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</si>
  <si>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</si>
  <si>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</si>
  <si>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</si>
  <si>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</si>
  <si>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</si>
  <si>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</si>
  <si>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</si>
  <si>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</si>
  <si>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</si>
  <si>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</si>
  <si>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</si>
  <si>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</si>
  <si>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</si>
  <si>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</si>
  <si>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ISR Enajenación de bienes</t>
  </si>
  <si>
    <t xml:space="preserve">Las cifras parciales pueden no coincidir con el total debido al redondeo </t>
  </si>
  <si>
    <t>Faltante inicial del FEIEF al FGP</t>
  </si>
  <si>
    <t>Nota:</t>
  </si>
  <si>
    <t>Faltante inicial del FEIEF al FGP del mes de mayo 2023</t>
  </si>
  <si>
    <t>PARTICIPACIONES FEDERALES MINISTRADAS A LOS MUNICIPIOS EN EL MES DE JULIO DEL EJERCICIO FISCAL 2023</t>
  </si>
  <si>
    <t>PARTICIPACIONES FEDERALES MINISTRADAS A LOS MUNICIPIOS EN EL MES DE AGOSTO DEL EJERCICIO FISCAL 2023</t>
  </si>
  <si>
    <t>PARTICIPACIONES FEDERALES MINISTRADAS A LOS MUNICIPIOS EN EL MES DE SEPTIEMBRE DEL EJERCICIO FISCAL 2023</t>
  </si>
  <si>
    <t>PARTICIPACIONES FEDERALES MINISTRADAS A LOS MUNICIPIOS EN EL III TRIMESTRE DEL EJERCICIO FISCAL 2023</t>
  </si>
  <si>
    <t>FEIEF</t>
  </si>
  <si>
    <t>F.G.P.</t>
  </si>
  <si>
    <t>F.F.M.</t>
  </si>
  <si>
    <t>F.O.F.I.R.</t>
  </si>
  <si>
    <t>Faltante inicial del FEIEF al FGP del mes de julio 2023</t>
  </si>
  <si>
    <t>Fondo de Compensación</t>
  </si>
  <si>
    <t>Faltante inicial del FEIEF al FGP del mes de septiembre 2023</t>
  </si>
  <si>
    <t>El importe del FEIEF corresponde al julio 2023.</t>
  </si>
  <si>
    <t>El importe del FEIEF corresponde al primer trimestre 2023, abril, mayo y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</si>
</sst>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58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3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5" fillId="0" borderId="0" xfId="2" applyFont="1" applyFill="1" applyBorder="1"/>
    <xf numFmtId="0" fontId="9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25" borderId="1" xfId="0" applyFont="1" applyFill="1" applyBorder="1" applyAlignment="1">
      <alignment horizontal="center" vertical="center"/>
    </xf>
    <xf numFmtId="0" fontId="4" fillId="25" borderId="4" xfId="0" applyFont="1" applyFill="1" applyBorder="1" applyAlignment="1">
      <alignment horizontal="center" vertical="center"/>
    </xf>
    <xf numFmtId="3" fontId="10" fillId="0" borderId="15" xfId="0" applyNumberFormat="1" applyFont="1" applyFill="1" applyBorder="1"/>
    <xf numFmtId="3" fontId="10" fillId="0" borderId="0" xfId="0" applyNumberFormat="1" applyFont="1" applyFill="1" applyBorder="1"/>
    <xf numFmtId="3" fontId="9" fillId="0" borderId="15" xfId="0" applyNumberFormat="1" applyFont="1" applyFill="1" applyBorder="1"/>
    <xf numFmtId="0" fontId="4" fillId="0" borderId="15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0" applyFont="1" applyAlignment="1">
      <alignment vertical="top"/>
    </xf>
    <xf numFmtId="3" fontId="0" fillId="0" borderId="0" xfId="0" applyNumberFormat="1"/>
    <xf numFmtId="0" fontId="10" fillId="0" borderId="0" xfId="0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5" borderId="5" xfId="0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5" borderId="1" xfId="0" applyFont="1" applyFill="1" applyBorder="1" applyAlignment="1">
      <alignment horizontal="center" vertical="center"/>
    </xf>
    <xf numFmtId="0" fontId="4" fillId="25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10" fillId="0" borderId="0" xfId="0" applyFont="1" applyFill="1" applyBorder="1" applyAlignment="1">
      <alignment horizontal="left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702285</xdr:colOff>
      <xdr:row>4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0266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124"/>
  <sheetViews>
    <sheetView tabSelected="1" topLeftCell="A58" workbookViewId="0">
      <selection activeCell="O79" sqref="O79"/>
    </sheetView>
  </sheetViews>
  <sheetFormatPr baseColWidth="10" defaultRowHeight="12.75" x14ac:dyDescent="0.2"/>
  <cols>
    <col min="1" max="1" width="4.140625" style="9" bestFit="1" customWidth="1"/>
    <col min="2" max="2" width="17.5703125" style="9" customWidth="1"/>
    <col min="3" max="3" width="11.7109375" style="9" customWidth="1"/>
    <col min="4" max="4" width="11.5703125" style="9" customWidth="1"/>
    <col min="5" max="5" width="13.28515625" style="9" customWidth="1"/>
    <col min="6" max="6" width="11.5703125" style="9" customWidth="1"/>
    <col min="7" max="7" width="9.85546875" style="9" customWidth="1"/>
    <col min="8" max="10" width="13.85546875" style="9" customWidth="1"/>
    <col min="11" max="11" width="13.85546875" style="14" customWidth="1"/>
    <col min="12" max="13" width="13.85546875" style="9" customWidth="1"/>
    <col min="14" max="16384" width="11.42578125" style="9"/>
  </cols>
  <sheetData>
    <row r="1" spans="1:31" ht="16.5" x14ac:dyDescent="0.25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</row>
    <row r="2" spans="1:31" ht="13.5" customHeight="1" x14ac:dyDescent="0.2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31" ht="13.5" customHeight="1" x14ac:dyDescent="0.2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31" ht="13.5" customHeigh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7"/>
      <c r="L4" s="13"/>
      <c r="M4" s="13"/>
    </row>
    <row r="5" spans="1:31" ht="13.5" customHeight="1" x14ac:dyDescent="0.2">
      <c r="A5" s="50" t="s">
        <v>27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31" ht="13.5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6"/>
      <c r="L6" s="12"/>
      <c r="M6" s="12"/>
    </row>
    <row r="7" spans="1:31" ht="13.5" customHeight="1" x14ac:dyDescent="0.2">
      <c r="A7" s="50" t="s">
        <v>46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</row>
    <row r="8" spans="1:31" ht="13.5" customHeight="1" x14ac:dyDescent="0.2">
      <c r="I8" s="14"/>
      <c r="J8" s="14"/>
      <c r="L8" s="14"/>
      <c r="M8" s="14"/>
      <c r="N8" s="21"/>
      <c r="O8" s="14"/>
      <c r="P8" s="14"/>
      <c r="Q8" s="25" t="s">
        <v>24</v>
      </c>
    </row>
    <row r="9" spans="1:31" ht="20.100000000000001" customHeight="1" x14ac:dyDescent="0.2">
      <c r="A9" s="44" t="s">
        <v>1</v>
      </c>
      <c r="B9" s="44" t="s">
        <v>37</v>
      </c>
      <c r="C9" s="39" t="s">
        <v>29</v>
      </c>
      <c r="D9" s="39" t="s">
        <v>30</v>
      </c>
      <c r="E9" s="39" t="s">
        <v>28</v>
      </c>
      <c r="F9" s="39" t="s">
        <v>31</v>
      </c>
      <c r="G9" s="39" t="s">
        <v>32</v>
      </c>
      <c r="H9" s="39" t="s">
        <v>52</v>
      </c>
      <c r="I9" s="36" t="s">
        <v>33</v>
      </c>
      <c r="J9" s="39" t="s">
        <v>34</v>
      </c>
      <c r="K9" s="39" t="s">
        <v>35</v>
      </c>
      <c r="L9" s="39" t="s">
        <v>38</v>
      </c>
      <c r="M9" s="39" t="s">
        <v>40</v>
      </c>
      <c r="N9" s="47" t="s">
        <v>47</v>
      </c>
      <c r="O9" s="48"/>
      <c r="P9" s="49"/>
      <c r="Q9" s="22" t="s">
        <v>36</v>
      </c>
    </row>
    <row r="10" spans="1:31" ht="20.100000000000001" customHeight="1" x14ac:dyDescent="0.2">
      <c r="A10" s="45"/>
      <c r="B10" s="45"/>
      <c r="C10" s="40"/>
      <c r="D10" s="40"/>
      <c r="E10" s="40"/>
      <c r="F10" s="40"/>
      <c r="G10" s="40"/>
      <c r="H10" s="40"/>
      <c r="I10" s="37"/>
      <c r="J10" s="40"/>
      <c r="K10" s="40"/>
      <c r="L10" s="40"/>
      <c r="M10" s="40"/>
      <c r="N10" s="26" t="s">
        <v>48</v>
      </c>
      <c r="O10" s="26" t="s">
        <v>49</v>
      </c>
      <c r="P10" s="26" t="s">
        <v>50</v>
      </c>
      <c r="Q10" s="23"/>
    </row>
    <row r="11" spans="1:31" ht="20.100000000000001" customHeight="1" x14ac:dyDescent="0.2">
      <c r="A11" s="46"/>
      <c r="B11" s="46"/>
      <c r="C11" s="41"/>
      <c r="D11" s="41"/>
      <c r="E11" s="41"/>
      <c r="F11" s="41"/>
      <c r="G11" s="41"/>
      <c r="H11" s="41"/>
      <c r="I11" s="38"/>
      <c r="J11" s="41"/>
      <c r="K11" s="41"/>
      <c r="L11" s="41"/>
      <c r="M11" s="41"/>
      <c r="N11" s="27"/>
      <c r="O11" s="27"/>
      <c r="P11" s="27"/>
      <c r="Q11" s="24"/>
    </row>
    <row r="12" spans="1:31" ht="13.5" customHeight="1" x14ac:dyDescent="0.2">
      <c r="A12" s="4">
        <v>1</v>
      </c>
      <c r="B12" s="2" t="s">
        <v>3</v>
      </c>
      <c r="C12" s="1">
        <f>C41+C71+C101</f>
        <v>16229800.83</v>
      </c>
      <c r="D12" s="1">
        <f t="shared" ref="D12:G12" si="0">D41+D71+D101</f>
        <v>4612055.7300000004</v>
      </c>
      <c r="E12" s="1">
        <f t="shared" si="0"/>
        <v>345396.51</v>
      </c>
      <c r="F12" s="1">
        <f t="shared" si="0"/>
        <v>473715.06000000006</v>
      </c>
      <c r="G12" s="1">
        <f t="shared" si="0"/>
        <v>402735.00999999995</v>
      </c>
      <c r="H12" s="1">
        <f>H101</f>
        <v>284136.58</v>
      </c>
      <c r="I12" s="1">
        <f t="shared" ref="I12:M21" si="1">H41+H71+I101</f>
        <v>-20574</v>
      </c>
      <c r="J12" s="1">
        <f t="shared" si="1"/>
        <v>26497.739999999998</v>
      </c>
      <c r="K12" s="1">
        <f t="shared" si="1"/>
        <v>188622.89</v>
      </c>
      <c r="L12" s="1">
        <f t="shared" si="1"/>
        <v>283432.31</v>
      </c>
      <c r="M12" s="1">
        <f t="shared" si="1"/>
        <v>-93269.410927393605</v>
      </c>
      <c r="N12" s="1">
        <f t="shared" ref="N12:P31" si="2">M41+M71</f>
        <v>2878750.49</v>
      </c>
      <c r="O12" s="1">
        <f t="shared" si="2"/>
        <v>330897.07</v>
      </c>
      <c r="P12" s="1">
        <f t="shared" si="2"/>
        <v>18165.05</v>
      </c>
      <c r="Q12" s="1">
        <f>SUM(C12:P12)</f>
        <v>25960361.859072607</v>
      </c>
      <c r="R12" s="5"/>
      <c r="S12" s="5"/>
      <c r="T12" s="6"/>
      <c r="U12" s="6"/>
      <c r="V12" s="6"/>
      <c r="W12" s="6"/>
      <c r="X12" s="5"/>
      <c r="Y12" s="5"/>
      <c r="Z12" s="5"/>
      <c r="AA12" s="5"/>
      <c r="AB12" s="5"/>
      <c r="AC12" s="5"/>
      <c r="AD12" s="5"/>
      <c r="AE12" s="5"/>
    </row>
    <row r="13" spans="1:31" ht="13.5" customHeight="1" x14ac:dyDescent="0.2">
      <c r="A13" s="4">
        <v>2</v>
      </c>
      <c r="B13" s="2" t="s">
        <v>4</v>
      </c>
      <c r="C13" s="1">
        <f t="shared" ref="C13:G13" si="3">C42+C72+C102</f>
        <v>12238948.449999999</v>
      </c>
      <c r="D13" s="1">
        <f t="shared" si="3"/>
        <v>3001922.9299999997</v>
      </c>
      <c r="E13" s="1">
        <f t="shared" si="3"/>
        <v>442960.93000000005</v>
      </c>
      <c r="F13" s="1">
        <f t="shared" si="3"/>
        <v>193910.35</v>
      </c>
      <c r="G13" s="1">
        <f t="shared" si="3"/>
        <v>160292.47999999998</v>
      </c>
      <c r="H13" s="1">
        <f t="shared" ref="H13:H31" si="4">H102</f>
        <v>146599.09</v>
      </c>
      <c r="I13" s="1">
        <f t="shared" si="1"/>
        <v>416502</v>
      </c>
      <c r="J13" s="1">
        <f t="shared" si="1"/>
        <v>22265.699999999997</v>
      </c>
      <c r="K13" s="1">
        <f t="shared" si="1"/>
        <v>158497.20000000001</v>
      </c>
      <c r="L13" s="1">
        <f t="shared" si="1"/>
        <v>238164.26</v>
      </c>
      <c r="M13" s="1">
        <f t="shared" si="1"/>
        <v>-78372.994334395567</v>
      </c>
      <c r="N13" s="1">
        <f t="shared" si="2"/>
        <v>2418974.2699999996</v>
      </c>
      <c r="O13" s="1">
        <f t="shared" si="2"/>
        <v>153746.99</v>
      </c>
      <c r="P13" s="1">
        <f t="shared" si="2"/>
        <v>4253.01</v>
      </c>
      <c r="Q13" s="1">
        <f t="shared" ref="Q13:Q31" si="5">SUM(C13:P13)</f>
        <v>19518664.665665604</v>
      </c>
      <c r="R13" s="5"/>
      <c r="S13" s="5"/>
      <c r="T13" s="6"/>
      <c r="U13" s="6"/>
      <c r="V13" s="6"/>
      <c r="W13" s="6"/>
      <c r="X13" s="5"/>
      <c r="Y13" s="5"/>
      <c r="Z13" s="5"/>
      <c r="AA13" s="5"/>
      <c r="AB13" s="5"/>
      <c r="AC13" s="5"/>
      <c r="AD13" s="5"/>
      <c r="AE13" s="5"/>
    </row>
    <row r="14" spans="1:31" ht="13.5" customHeight="1" x14ac:dyDescent="0.2">
      <c r="A14" s="4">
        <v>3</v>
      </c>
      <c r="B14" s="2" t="s">
        <v>19</v>
      </c>
      <c r="C14" s="1">
        <f t="shared" ref="C14:G14" si="6">C43+C73+C103</f>
        <v>10944056.48</v>
      </c>
      <c r="D14" s="1">
        <f t="shared" si="6"/>
        <v>2738633.99</v>
      </c>
      <c r="E14" s="1">
        <f t="shared" si="6"/>
        <v>460989.13</v>
      </c>
      <c r="F14" s="1">
        <f t="shared" si="6"/>
        <v>142606.47999999998</v>
      </c>
      <c r="G14" s="1">
        <f t="shared" si="6"/>
        <v>115234.16</v>
      </c>
      <c r="H14" s="1">
        <f t="shared" si="4"/>
        <v>134245.19</v>
      </c>
      <c r="I14" s="1">
        <f t="shared" si="1"/>
        <v>862784</v>
      </c>
      <c r="J14" s="1">
        <f t="shared" si="1"/>
        <v>18843.689999999999</v>
      </c>
      <c r="K14" s="1">
        <f t="shared" si="1"/>
        <v>134137.97</v>
      </c>
      <c r="L14" s="1">
        <f t="shared" si="1"/>
        <v>201561.09</v>
      </c>
      <c r="M14" s="1">
        <f t="shared" si="1"/>
        <v>-66327.941438347596</v>
      </c>
      <c r="N14" s="1">
        <f t="shared" si="2"/>
        <v>2047205.18</v>
      </c>
      <c r="O14" s="1">
        <f t="shared" si="2"/>
        <v>98756.859999999986</v>
      </c>
      <c r="P14" s="1">
        <f t="shared" si="2"/>
        <v>1552.45</v>
      </c>
      <c r="Q14" s="1">
        <f t="shared" si="5"/>
        <v>17834278.728561655</v>
      </c>
      <c r="R14" s="5"/>
      <c r="S14" s="5"/>
      <c r="T14" s="6"/>
      <c r="U14" s="6"/>
      <c r="V14" s="6"/>
      <c r="W14" s="6"/>
      <c r="X14" s="5"/>
      <c r="Y14" s="5"/>
      <c r="Z14" s="5"/>
      <c r="AA14" s="5"/>
      <c r="AB14" s="5"/>
      <c r="AC14" s="5"/>
      <c r="AD14" s="5"/>
      <c r="AE14" s="5"/>
    </row>
    <row r="15" spans="1:31" ht="13.5" customHeight="1" x14ac:dyDescent="0.2">
      <c r="A15" s="4">
        <v>4</v>
      </c>
      <c r="B15" s="2" t="s">
        <v>20</v>
      </c>
      <c r="C15" s="1">
        <f t="shared" ref="C15:G15" si="7">C44+C74+C104</f>
        <v>27897623.379999999</v>
      </c>
      <c r="D15" s="1">
        <f t="shared" si="7"/>
        <v>11470451.51</v>
      </c>
      <c r="E15" s="1">
        <f t="shared" si="7"/>
        <v>405844.03</v>
      </c>
      <c r="F15" s="1">
        <f t="shared" si="7"/>
        <v>1411648.1600000001</v>
      </c>
      <c r="G15" s="1">
        <f t="shared" si="7"/>
        <v>4211176.1499999994</v>
      </c>
      <c r="H15" s="1">
        <f t="shared" si="4"/>
        <v>629131.05000000005</v>
      </c>
      <c r="I15" s="1">
        <f t="shared" si="1"/>
        <v>14525789</v>
      </c>
      <c r="J15" s="1">
        <f t="shared" si="1"/>
        <v>75536.700000000012</v>
      </c>
      <c r="K15" s="1">
        <f t="shared" si="1"/>
        <v>537704.39</v>
      </c>
      <c r="L15" s="1">
        <f t="shared" si="1"/>
        <v>807976.21</v>
      </c>
      <c r="M15" s="1">
        <f t="shared" si="1"/>
        <v>-265881.66901454219</v>
      </c>
      <c r="N15" s="1">
        <f t="shared" si="2"/>
        <v>8206410.4199999999</v>
      </c>
      <c r="O15" s="1">
        <f t="shared" si="2"/>
        <v>4177136.88</v>
      </c>
      <c r="P15" s="1">
        <f t="shared" si="2"/>
        <v>2534251.31</v>
      </c>
      <c r="Q15" s="1">
        <f t="shared" si="5"/>
        <v>76624797.520985454</v>
      </c>
      <c r="R15" s="5"/>
      <c r="S15" s="5"/>
      <c r="T15" s="6"/>
      <c r="U15" s="6"/>
      <c r="V15" s="6"/>
      <c r="W15" s="6"/>
      <c r="X15" s="5"/>
      <c r="Y15" s="5"/>
      <c r="Z15" s="5"/>
      <c r="AA15" s="5"/>
      <c r="AB15" s="5"/>
      <c r="AC15" s="5"/>
      <c r="AD15" s="5"/>
      <c r="AE15" s="5"/>
    </row>
    <row r="16" spans="1:31" ht="13.5" customHeight="1" x14ac:dyDescent="0.2">
      <c r="A16" s="4">
        <v>5</v>
      </c>
      <c r="B16" s="2" t="s">
        <v>5</v>
      </c>
      <c r="C16" s="1">
        <f t="shared" ref="C16:G16" si="8">C45+C75+C105</f>
        <v>23694952.620000001</v>
      </c>
      <c r="D16" s="1">
        <f t="shared" si="8"/>
        <v>7070918.0899999999</v>
      </c>
      <c r="E16" s="1">
        <f t="shared" si="8"/>
        <v>299265.49</v>
      </c>
      <c r="F16" s="1">
        <f t="shared" si="8"/>
        <v>887278.16000000015</v>
      </c>
      <c r="G16" s="1">
        <f t="shared" si="8"/>
        <v>929066.24</v>
      </c>
      <c r="H16" s="1">
        <f t="shared" si="4"/>
        <v>460026.08</v>
      </c>
      <c r="I16" s="1">
        <f t="shared" si="1"/>
        <v>4603075</v>
      </c>
      <c r="J16" s="1">
        <f t="shared" si="1"/>
        <v>44354.850000000006</v>
      </c>
      <c r="K16" s="1">
        <f t="shared" si="1"/>
        <v>315737.76</v>
      </c>
      <c r="L16" s="1">
        <f t="shared" si="1"/>
        <v>474440.24</v>
      </c>
      <c r="M16" s="1">
        <f t="shared" si="1"/>
        <v>-156124.59866014271</v>
      </c>
      <c r="N16" s="1">
        <f t="shared" si="2"/>
        <v>4818769.7200000007</v>
      </c>
      <c r="O16" s="1">
        <f t="shared" si="2"/>
        <v>1000140.0399999999</v>
      </c>
      <c r="P16" s="1">
        <f t="shared" si="2"/>
        <v>184911.61</v>
      </c>
      <c r="Q16" s="1">
        <f t="shared" si="5"/>
        <v>44626811.30133985</v>
      </c>
      <c r="R16" s="5"/>
      <c r="S16" s="5"/>
      <c r="T16" s="6"/>
      <c r="U16" s="6"/>
      <c r="V16" s="6"/>
      <c r="W16" s="6"/>
      <c r="X16" s="5"/>
      <c r="Y16" s="5"/>
      <c r="Z16" s="5"/>
      <c r="AA16" s="5"/>
      <c r="AB16" s="5"/>
      <c r="AC16" s="5"/>
      <c r="AD16" s="5"/>
      <c r="AE16" s="5"/>
    </row>
    <row r="17" spans="1:31" ht="13.5" customHeight="1" x14ac:dyDescent="0.2">
      <c r="A17" s="4">
        <v>6</v>
      </c>
      <c r="B17" s="2" t="s">
        <v>15</v>
      </c>
      <c r="C17" s="1">
        <f t="shared" ref="C17:G17" si="9">C46+C76+C106</f>
        <v>12509093.840000002</v>
      </c>
      <c r="D17" s="1">
        <f t="shared" si="9"/>
        <v>2219866.16</v>
      </c>
      <c r="E17" s="1">
        <f t="shared" si="9"/>
        <v>640740.98</v>
      </c>
      <c r="F17" s="1">
        <f t="shared" si="9"/>
        <v>458098.92999999993</v>
      </c>
      <c r="G17" s="1">
        <f t="shared" si="9"/>
        <v>334880.05000000005</v>
      </c>
      <c r="H17" s="1">
        <f t="shared" si="4"/>
        <v>508091.2</v>
      </c>
      <c r="I17" s="1">
        <f t="shared" si="1"/>
        <v>1347320</v>
      </c>
      <c r="J17" s="1">
        <f t="shared" si="1"/>
        <v>31760.82</v>
      </c>
      <c r="K17" s="1">
        <f t="shared" si="1"/>
        <v>226087.78999999998</v>
      </c>
      <c r="L17" s="1">
        <f t="shared" si="1"/>
        <v>339728.59</v>
      </c>
      <c r="M17" s="1">
        <f t="shared" si="1"/>
        <v>-111794.87599926084</v>
      </c>
      <c r="N17" s="1">
        <f t="shared" si="2"/>
        <v>3450537.5599999996</v>
      </c>
      <c r="O17" s="1">
        <f t="shared" si="2"/>
        <v>282624.97000000003</v>
      </c>
      <c r="P17" s="1">
        <f t="shared" si="2"/>
        <v>328.03</v>
      </c>
      <c r="Q17" s="1">
        <f t="shared" si="5"/>
        <v>22237364.044000741</v>
      </c>
      <c r="R17" s="5"/>
      <c r="S17" s="5"/>
      <c r="T17" s="6"/>
      <c r="U17" s="6"/>
      <c r="V17" s="6"/>
      <c r="W17" s="6"/>
      <c r="X17" s="5"/>
      <c r="Y17" s="5"/>
      <c r="Z17" s="5"/>
      <c r="AA17" s="5"/>
      <c r="AB17" s="5"/>
      <c r="AC17" s="5"/>
      <c r="AD17" s="5"/>
      <c r="AE17" s="5"/>
    </row>
    <row r="18" spans="1:31" x14ac:dyDescent="0.2">
      <c r="A18" s="4">
        <v>7</v>
      </c>
      <c r="B18" s="2" t="s">
        <v>16</v>
      </c>
      <c r="C18" s="1">
        <f t="shared" ref="C18:G18" si="10">C47+C77+C107</f>
        <v>9311318.0500000007</v>
      </c>
      <c r="D18" s="1">
        <f t="shared" si="10"/>
        <v>1821495.29</v>
      </c>
      <c r="E18" s="1">
        <f t="shared" si="10"/>
        <v>631196.63</v>
      </c>
      <c r="F18" s="1">
        <f t="shared" si="10"/>
        <v>146541.5</v>
      </c>
      <c r="G18" s="1">
        <f t="shared" si="10"/>
        <v>115387.63</v>
      </c>
      <c r="H18" s="1">
        <f t="shared" si="4"/>
        <v>175995.26</v>
      </c>
      <c r="I18" s="1">
        <f t="shared" si="1"/>
        <v>116069</v>
      </c>
      <c r="J18" s="1">
        <f t="shared" si="1"/>
        <v>20008.079999999998</v>
      </c>
      <c r="K18" s="1">
        <f t="shared" si="1"/>
        <v>142426.62</v>
      </c>
      <c r="L18" s="1">
        <f t="shared" si="1"/>
        <v>214015.96000000002</v>
      </c>
      <c r="M18" s="1">
        <f t="shared" si="1"/>
        <v>-70426.481445237092</v>
      </c>
      <c r="N18" s="1">
        <f t="shared" si="2"/>
        <v>2173706.09</v>
      </c>
      <c r="O18" s="1">
        <f t="shared" si="2"/>
        <v>73640.45</v>
      </c>
      <c r="P18" s="1">
        <f t="shared" si="2"/>
        <v>72.78</v>
      </c>
      <c r="Q18" s="1">
        <f t="shared" si="5"/>
        <v>14871446.858554762</v>
      </c>
      <c r="R18" s="5"/>
      <c r="S18" s="5"/>
      <c r="T18" s="6"/>
      <c r="U18" s="6"/>
      <c r="V18" s="6"/>
      <c r="W18" s="6"/>
      <c r="X18" s="5"/>
      <c r="Y18" s="5"/>
      <c r="Z18" s="5"/>
      <c r="AA18" s="5"/>
      <c r="AB18" s="5"/>
      <c r="AC18" s="5"/>
      <c r="AD18" s="5"/>
      <c r="AE18" s="5"/>
    </row>
    <row r="19" spans="1:31" x14ac:dyDescent="0.2">
      <c r="A19" s="4">
        <v>8</v>
      </c>
      <c r="B19" s="2" t="s">
        <v>6</v>
      </c>
      <c r="C19" s="1">
        <f t="shared" ref="C19:G19" si="11">C48+C78+C108</f>
        <v>14201938.460000001</v>
      </c>
      <c r="D19" s="1">
        <f t="shared" si="11"/>
        <v>4035913.19</v>
      </c>
      <c r="E19" s="1">
        <f t="shared" si="11"/>
        <v>376150.51</v>
      </c>
      <c r="F19" s="1">
        <f t="shared" si="11"/>
        <v>356242.26</v>
      </c>
      <c r="G19" s="1">
        <f t="shared" si="11"/>
        <v>301705.74</v>
      </c>
      <c r="H19" s="1">
        <f t="shared" si="4"/>
        <v>208740.19</v>
      </c>
      <c r="I19" s="1">
        <f t="shared" si="1"/>
        <v>935765</v>
      </c>
      <c r="J19" s="1">
        <f t="shared" si="1"/>
        <v>23254.53</v>
      </c>
      <c r="K19" s="1">
        <f t="shared" si="1"/>
        <v>165536.27000000002</v>
      </c>
      <c r="L19" s="1">
        <f t="shared" si="1"/>
        <v>248741.45</v>
      </c>
      <c r="M19" s="1">
        <f t="shared" si="1"/>
        <v>-81853.644790094026</v>
      </c>
      <c r="N19" s="1">
        <f t="shared" si="2"/>
        <v>2526404.14</v>
      </c>
      <c r="O19" s="1">
        <f t="shared" si="2"/>
        <v>293777.95</v>
      </c>
      <c r="P19" s="1">
        <f t="shared" si="2"/>
        <v>15554.89</v>
      </c>
      <c r="Q19" s="1">
        <f t="shared" si="5"/>
        <v>23607870.935209911</v>
      </c>
      <c r="R19" s="5"/>
      <c r="S19" s="5"/>
      <c r="T19" s="6"/>
      <c r="U19" s="6"/>
      <c r="V19" s="6"/>
      <c r="W19" s="6"/>
      <c r="X19" s="5"/>
      <c r="Y19" s="5"/>
      <c r="Z19" s="5"/>
      <c r="AA19" s="5"/>
      <c r="AB19" s="5"/>
      <c r="AC19" s="5"/>
      <c r="AD19" s="5"/>
      <c r="AE19" s="5"/>
    </row>
    <row r="20" spans="1:31" x14ac:dyDescent="0.2">
      <c r="A20" s="4">
        <v>9</v>
      </c>
      <c r="B20" s="2" t="s">
        <v>7</v>
      </c>
      <c r="C20" s="1">
        <f t="shared" ref="C20:G20" si="12">C49+C79+C109</f>
        <v>13210770.280000001</v>
      </c>
      <c r="D20" s="1">
        <f t="shared" si="12"/>
        <v>3386349.79</v>
      </c>
      <c r="E20" s="1">
        <f t="shared" si="12"/>
        <v>405844.03</v>
      </c>
      <c r="F20" s="1">
        <f t="shared" si="12"/>
        <v>225027.54</v>
      </c>
      <c r="G20" s="1">
        <f t="shared" si="12"/>
        <v>180667.85</v>
      </c>
      <c r="H20" s="1">
        <f t="shared" si="4"/>
        <v>186126.67</v>
      </c>
      <c r="I20" s="1">
        <f t="shared" si="1"/>
        <v>1202410</v>
      </c>
      <c r="J20" s="1">
        <f t="shared" si="1"/>
        <v>22769.31</v>
      </c>
      <c r="K20" s="1">
        <f t="shared" si="1"/>
        <v>162082.13</v>
      </c>
      <c r="L20" s="1">
        <f t="shared" si="1"/>
        <v>243551.12</v>
      </c>
      <c r="M20" s="1">
        <f t="shared" si="1"/>
        <v>-80145.64951454656</v>
      </c>
      <c r="N20" s="1">
        <f t="shared" si="2"/>
        <v>2473687.2599999998</v>
      </c>
      <c r="O20" s="1">
        <f t="shared" si="2"/>
        <v>160604.78</v>
      </c>
      <c r="P20" s="1">
        <f t="shared" si="2"/>
        <v>3946.8</v>
      </c>
      <c r="Q20" s="1">
        <f t="shared" si="5"/>
        <v>21783691.910485458</v>
      </c>
      <c r="R20" s="5"/>
      <c r="S20" s="5"/>
      <c r="T20" s="6"/>
      <c r="U20" s="6"/>
      <c r="V20" s="6"/>
      <c r="W20" s="6"/>
      <c r="X20" s="5"/>
      <c r="Y20" s="5"/>
      <c r="Z20" s="5"/>
      <c r="AA20" s="5"/>
      <c r="AB20" s="5"/>
      <c r="AC20" s="5"/>
      <c r="AD20" s="5"/>
      <c r="AE20" s="5"/>
    </row>
    <row r="21" spans="1:31" x14ac:dyDescent="0.2">
      <c r="A21" s="4">
        <v>10</v>
      </c>
      <c r="B21" s="2" t="s">
        <v>14</v>
      </c>
      <c r="C21" s="1">
        <f t="shared" ref="C21:G21" si="13">C50+C80+C110</f>
        <v>9613916.6400000006</v>
      </c>
      <c r="D21" s="1">
        <f t="shared" si="13"/>
        <v>1922716.49</v>
      </c>
      <c r="E21" s="1">
        <f t="shared" si="13"/>
        <v>609456.73</v>
      </c>
      <c r="F21" s="1">
        <f t="shared" si="13"/>
        <v>166915.95000000001</v>
      </c>
      <c r="G21" s="1">
        <f t="shared" si="13"/>
        <v>132512.28999999998</v>
      </c>
      <c r="H21" s="1">
        <f t="shared" si="4"/>
        <v>192730.17</v>
      </c>
      <c r="I21" s="1">
        <f t="shared" si="1"/>
        <v>1365282</v>
      </c>
      <c r="J21" s="1">
        <f t="shared" si="1"/>
        <v>20480.099999999999</v>
      </c>
      <c r="K21" s="1">
        <f t="shared" si="1"/>
        <v>145786.62</v>
      </c>
      <c r="L21" s="1">
        <f t="shared" si="1"/>
        <v>219064.84</v>
      </c>
      <c r="M21" s="1">
        <f t="shared" si="1"/>
        <v>-72087.916334549082</v>
      </c>
      <c r="N21" s="1">
        <f t="shared" si="2"/>
        <v>2224986.27</v>
      </c>
      <c r="O21" s="1">
        <f t="shared" si="2"/>
        <v>88737.659999999989</v>
      </c>
      <c r="P21" s="1">
        <f t="shared" si="2"/>
        <v>461.85</v>
      </c>
      <c r="Q21" s="1">
        <f t="shared" si="5"/>
        <v>16630959.693665449</v>
      </c>
      <c r="R21" s="5"/>
      <c r="S21" s="5"/>
      <c r="T21" s="6"/>
      <c r="U21" s="6"/>
      <c r="V21" s="6"/>
      <c r="W21" s="6"/>
      <c r="X21" s="5"/>
      <c r="Y21" s="5"/>
      <c r="Z21" s="5"/>
      <c r="AA21" s="5"/>
      <c r="AB21" s="5"/>
      <c r="AC21" s="5"/>
      <c r="AD21" s="5"/>
      <c r="AE21" s="5"/>
    </row>
    <row r="22" spans="1:31" x14ac:dyDescent="0.2">
      <c r="A22" s="4">
        <v>11</v>
      </c>
      <c r="B22" s="2" t="s">
        <v>8</v>
      </c>
      <c r="C22" s="1">
        <f t="shared" ref="C22:G22" si="14">C51+C81+C111</f>
        <v>14059648.100000001</v>
      </c>
      <c r="D22" s="1">
        <f t="shared" si="14"/>
        <v>4245485.71</v>
      </c>
      <c r="E22" s="1">
        <f t="shared" si="14"/>
        <v>402662.57</v>
      </c>
      <c r="F22" s="1">
        <f t="shared" si="14"/>
        <v>437202.52</v>
      </c>
      <c r="G22" s="1">
        <f t="shared" si="14"/>
        <v>357072.69</v>
      </c>
      <c r="H22" s="1">
        <f t="shared" si="4"/>
        <v>362331.29</v>
      </c>
      <c r="I22" s="1">
        <f t="shared" ref="I22:M31" si="15">H51+H81+I111</f>
        <v>6024676</v>
      </c>
      <c r="J22" s="1">
        <f t="shared" si="15"/>
        <v>25555.53</v>
      </c>
      <c r="K22" s="1">
        <f t="shared" si="15"/>
        <v>181915.78</v>
      </c>
      <c r="L22" s="1">
        <f t="shared" si="15"/>
        <v>273353.96000000002</v>
      </c>
      <c r="M22" s="1">
        <f t="shared" si="15"/>
        <v>-89952.903413834574</v>
      </c>
      <c r="N22" s="1">
        <f t="shared" si="2"/>
        <v>2776387.15</v>
      </c>
      <c r="O22" s="1">
        <f t="shared" si="2"/>
        <v>224231.58000000002</v>
      </c>
      <c r="P22" s="1">
        <f t="shared" si="2"/>
        <v>3816.04</v>
      </c>
      <c r="Q22" s="1">
        <f t="shared" si="5"/>
        <v>29284386.016586166</v>
      </c>
      <c r="R22" s="5"/>
      <c r="S22" s="5"/>
      <c r="T22" s="6"/>
      <c r="U22" s="6"/>
      <c r="V22" s="6"/>
      <c r="W22" s="6"/>
      <c r="X22" s="5"/>
      <c r="Y22" s="5"/>
      <c r="Z22" s="5"/>
      <c r="AA22" s="5"/>
      <c r="AB22" s="5"/>
      <c r="AC22" s="5"/>
      <c r="AD22" s="5"/>
      <c r="AE22" s="5"/>
    </row>
    <row r="23" spans="1:31" x14ac:dyDescent="0.2">
      <c r="A23" s="4">
        <v>12</v>
      </c>
      <c r="B23" s="2" t="s">
        <v>9</v>
      </c>
      <c r="C23" s="1">
        <f t="shared" ref="C23:G23" si="16">C52+C82+C112</f>
        <v>14064590.899999999</v>
      </c>
      <c r="D23" s="1">
        <f t="shared" si="16"/>
        <v>3974367.13</v>
      </c>
      <c r="E23" s="1">
        <f t="shared" si="16"/>
        <v>363954.96</v>
      </c>
      <c r="F23" s="1">
        <f t="shared" si="16"/>
        <v>291069</v>
      </c>
      <c r="G23" s="1">
        <f t="shared" si="16"/>
        <v>233505.96000000002</v>
      </c>
      <c r="H23" s="1">
        <f t="shared" si="4"/>
        <v>202679.66</v>
      </c>
      <c r="I23" s="1">
        <f t="shared" si="15"/>
        <v>-69036</v>
      </c>
      <c r="J23" s="1">
        <f t="shared" si="15"/>
        <v>21267.09</v>
      </c>
      <c r="K23" s="1">
        <f t="shared" si="15"/>
        <v>151388.65</v>
      </c>
      <c r="L23" s="1">
        <f t="shared" si="15"/>
        <v>227482.67</v>
      </c>
      <c r="M23" s="1">
        <f t="shared" si="15"/>
        <v>-74857.982233152143</v>
      </c>
      <c r="N23" s="1">
        <f t="shared" si="2"/>
        <v>2310483.9899999998</v>
      </c>
      <c r="O23" s="1">
        <f t="shared" si="2"/>
        <v>171128.14</v>
      </c>
      <c r="P23" s="1">
        <f t="shared" si="2"/>
        <v>3044.6200000000003</v>
      </c>
      <c r="Q23" s="1">
        <f t="shared" si="5"/>
        <v>21871068.787766848</v>
      </c>
      <c r="R23" s="5"/>
      <c r="S23" s="5"/>
      <c r="T23" s="6"/>
      <c r="U23" s="6"/>
      <c r="V23" s="6"/>
      <c r="W23" s="6"/>
      <c r="X23" s="5"/>
      <c r="Y23" s="5"/>
      <c r="Z23" s="5"/>
      <c r="AA23" s="5"/>
      <c r="AB23" s="5"/>
      <c r="AC23" s="5"/>
      <c r="AD23" s="5"/>
      <c r="AE23" s="5"/>
    </row>
    <row r="24" spans="1:31" x14ac:dyDescent="0.2">
      <c r="A24" s="4">
        <v>13</v>
      </c>
      <c r="B24" s="2" t="s">
        <v>10</v>
      </c>
      <c r="C24" s="1">
        <f t="shared" ref="C24:G24" si="17">C53+C83+C113</f>
        <v>19493572.530000001</v>
      </c>
      <c r="D24" s="1">
        <f t="shared" si="17"/>
        <v>5726449.0299999993</v>
      </c>
      <c r="E24" s="1">
        <f t="shared" si="17"/>
        <v>297674.77</v>
      </c>
      <c r="F24" s="1">
        <f t="shared" si="17"/>
        <v>516001.17000000004</v>
      </c>
      <c r="G24" s="1">
        <f t="shared" si="17"/>
        <v>424456.11</v>
      </c>
      <c r="H24" s="1">
        <f t="shared" si="4"/>
        <v>259026.97</v>
      </c>
      <c r="I24" s="1">
        <f t="shared" si="15"/>
        <v>2741408</v>
      </c>
      <c r="J24" s="1">
        <f t="shared" si="15"/>
        <v>28820.58</v>
      </c>
      <c r="K24" s="1">
        <f t="shared" si="15"/>
        <v>205157.83999999997</v>
      </c>
      <c r="L24" s="1">
        <f t="shared" si="15"/>
        <v>308278.41000000003</v>
      </c>
      <c r="M24" s="1">
        <f t="shared" si="15"/>
        <v>-101445.53819642818</v>
      </c>
      <c r="N24" s="1">
        <f t="shared" si="2"/>
        <v>3131105.9499999997</v>
      </c>
      <c r="O24" s="1">
        <f t="shared" si="2"/>
        <v>305069.83</v>
      </c>
      <c r="P24" s="1">
        <f t="shared" si="2"/>
        <v>10905.33</v>
      </c>
      <c r="Q24" s="1">
        <f t="shared" si="5"/>
        <v>33346480.981803566</v>
      </c>
      <c r="R24" s="5"/>
      <c r="S24" s="5"/>
      <c r="T24" s="6"/>
      <c r="U24" s="6"/>
      <c r="V24" s="6"/>
      <c r="W24" s="6"/>
      <c r="X24" s="5"/>
      <c r="Y24" s="5"/>
      <c r="Z24" s="5"/>
      <c r="AA24" s="5"/>
      <c r="AB24" s="5"/>
      <c r="AC24" s="5"/>
      <c r="AD24" s="5"/>
      <c r="AE24" s="5"/>
    </row>
    <row r="25" spans="1:31" ht="18.75" x14ac:dyDescent="0.2">
      <c r="A25" s="4">
        <v>14</v>
      </c>
      <c r="B25" s="2" t="s">
        <v>26</v>
      </c>
      <c r="C25" s="1">
        <f t="shared" ref="C25:G25" si="18">C54+C84+C114</f>
        <v>10619597.48</v>
      </c>
      <c r="D25" s="1">
        <f t="shared" si="18"/>
        <v>2456029.35</v>
      </c>
      <c r="E25" s="1">
        <f t="shared" si="18"/>
        <v>491743.13</v>
      </c>
      <c r="F25" s="1">
        <f t="shared" si="18"/>
        <v>97427.799999999988</v>
      </c>
      <c r="G25" s="1">
        <f t="shared" si="18"/>
        <v>78835.33</v>
      </c>
      <c r="H25" s="1">
        <f t="shared" si="4"/>
        <v>120060.97</v>
      </c>
      <c r="I25" s="1">
        <f t="shared" si="15"/>
        <v>528454</v>
      </c>
      <c r="J25" s="1">
        <f t="shared" si="15"/>
        <v>19435.62</v>
      </c>
      <c r="K25" s="1">
        <f t="shared" si="15"/>
        <v>138351.45000000001</v>
      </c>
      <c r="L25" s="1">
        <f t="shared" si="15"/>
        <v>207892.44</v>
      </c>
      <c r="M25" s="1">
        <f t="shared" si="15"/>
        <v>-68411.404494669667</v>
      </c>
      <c r="N25" s="1">
        <f t="shared" si="2"/>
        <v>2111511.04</v>
      </c>
      <c r="O25" s="1">
        <f t="shared" si="2"/>
        <v>66665.52</v>
      </c>
      <c r="P25" s="1">
        <f t="shared" si="2"/>
        <v>718.85</v>
      </c>
      <c r="Q25" s="1">
        <f t="shared" si="5"/>
        <v>16868311.575505331</v>
      </c>
      <c r="R25" s="5"/>
      <c r="S25" s="5"/>
      <c r="T25" s="6"/>
      <c r="U25" s="6"/>
      <c r="V25" s="6"/>
      <c r="W25" s="6"/>
      <c r="X25" s="5"/>
      <c r="Y25" s="5"/>
      <c r="Z25" s="5"/>
      <c r="AA25" s="5"/>
      <c r="AB25" s="5"/>
      <c r="AC25" s="5"/>
      <c r="AD25" s="5"/>
      <c r="AE25" s="5"/>
    </row>
    <row r="26" spans="1:31" x14ac:dyDescent="0.2">
      <c r="A26" s="4">
        <v>15</v>
      </c>
      <c r="B26" s="2" t="s">
        <v>25</v>
      </c>
      <c r="C26" s="1">
        <f t="shared" ref="C26:G26" si="19">C55+C85+C115</f>
        <v>13560744.49</v>
      </c>
      <c r="D26" s="1">
        <f t="shared" si="19"/>
        <v>3438241.0300000003</v>
      </c>
      <c r="E26" s="1">
        <f t="shared" si="19"/>
        <v>405844.03</v>
      </c>
      <c r="F26" s="1">
        <f t="shared" si="19"/>
        <v>300429.92</v>
      </c>
      <c r="G26" s="1">
        <f t="shared" si="19"/>
        <v>242399.34999999998</v>
      </c>
      <c r="H26" s="1">
        <f t="shared" si="4"/>
        <v>182760.02</v>
      </c>
      <c r="I26" s="1">
        <f t="shared" si="15"/>
        <v>672187</v>
      </c>
      <c r="J26" s="1">
        <f t="shared" si="15"/>
        <v>24026.699999999997</v>
      </c>
      <c r="K26" s="1">
        <f t="shared" si="15"/>
        <v>171032.87</v>
      </c>
      <c r="L26" s="1">
        <f t="shared" si="15"/>
        <v>257000.86</v>
      </c>
      <c r="M26" s="1">
        <f t="shared" si="15"/>
        <v>-84571.569570529769</v>
      </c>
      <c r="N26" s="1">
        <f t="shared" si="2"/>
        <v>2610292.7900000005</v>
      </c>
      <c r="O26" s="1">
        <f t="shared" si="2"/>
        <v>186386.59999999998</v>
      </c>
      <c r="P26" s="1">
        <f t="shared" si="2"/>
        <v>4292.6100000000006</v>
      </c>
      <c r="Q26" s="1">
        <f t="shared" si="5"/>
        <v>21971066.700429473</v>
      </c>
      <c r="R26" s="5"/>
      <c r="S26" s="5"/>
      <c r="T26" s="6"/>
      <c r="U26" s="6"/>
      <c r="V26" s="6"/>
      <c r="W26" s="6"/>
      <c r="X26" s="5"/>
      <c r="Y26" s="5"/>
      <c r="Z26" s="5"/>
      <c r="AA26" s="5"/>
      <c r="AB26" s="5"/>
      <c r="AC26" s="5"/>
      <c r="AD26" s="5"/>
      <c r="AE26" s="5"/>
    </row>
    <row r="27" spans="1:31" x14ac:dyDescent="0.2">
      <c r="A27" s="4">
        <v>16</v>
      </c>
      <c r="B27" s="2" t="s">
        <v>23</v>
      </c>
      <c r="C27" s="1">
        <f t="shared" ref="C27:G27" si="20">C56+C86+C116</f>
        <v>32919436.84</v>
      </c>
      <c r="D27" s="1">
        <f t="shared" si="20"/>
        <v>12802991.9</v>
      </c>
      <c r="E27" s="1">
        <f t="shared" si="20"/>
        <v>226622.42000000004</v>
      </c>
      <c r="F27" s="1">
        <f t="shared" si="20"/>
        <v>1161783.99</v>
      </c>
      <c r="G27" s="1">
        <f t="shared" si="20"/>
        <v>1021670.44</v>
      </c>
      <c r="H27" s="1">
        <f t="shared" si="4"/>
        <v>624200.18999999994</v>
      </c>
      <c r="I27" s="1">
        <f t="shared" si="15"/>
        <v>2674075</v>
      </c>
      <c r="J27" s="1">
        <f t="shared" si="15"/>
        <v>44980.590000000004</v>
      </c>
      <c r="K27" s="1">
        <f t="shared" si="15"/>
        <v>320192.15000000002</v>
      </c>
      <c r="L27" s="1">
        <f t="shared" si="15"/>
        <v>481133.57999999996</v>
      </c>
      <c r="M27" s="1">
        <f t="shared" si="15"/>
        <v>-158327.18875740375</v>
      </c>
      <c r="N27" s="1">
        <f t="shared" si="2"/>
        <v>4886752.38</v>
      </c>
      <c r="O27" s="1">
        <f t="shared" si="2"/>
        <v>740145.58000000007</v>
      </c>
      <c r="P27" s="1">
        <f t="shared" si="2"/>
        <v>76392.55</v>
      </c>
      <c r="Q27" s="1">
        <f t="shared" si="5"/>
        <v>57822050.421242595</v>
      </c>
      <c r="R27" s="5"/>
      <c r="S27" s="5"/>
      <c r="T27" s="6"/>
      <c r="U27" s="6"/>
      <c r="V27" s="6"/>
      <c r="W27" s="6"/>
      <c r="X27" s="5"/>
      <c r="Y27" s="5"/>
      <c r="Z27" s="5"/>
      <c r="AA27" s="5"/>
      <c r="AB27" s="5"/>
      <c r="AC27" s="5"/>
      <c r="AD27" s="5"/>
      <c r="AE27" s="5"/>
    </row>
    <row r="28" spans="1:31" x14ac:dyDescent="0.2">
      <c r="A28" s="4">
        <v>17</v>
      </c>
      <c r="B28" s="2" t="s">
        <v>11</v>
      </c>
      <c r="C28" s="1">
        <f t="shared" ref="C28:G28" si="21">C57+C87+C117</f>
        <v>16062996.77</v>
      </c>
      <c r="D28" s="1">
        <f t="shared" si="21"/>
        <v>4373586.29</v>
      </c>
      <c r="E28" s="1">
        <f t="shared" si="21"/>
        <v>352819.88</v>
      </c>
      <c r="F28" s="1">
        <f t="shared" si="21"/>
        <v>500963.88</v>
      </c>
      <c r="G28" s="1">
        <f t="shared" si="21"/>
        <v>419469.85</v>
      </c>
      <c r="H28" s="1">
        <f t="shared" si="4"/>
        <v>331527.62</v>
      </c>
      <c r="I28" s="1">
        <f t="shared" si="15"/>
        <v>929294</v>
      </c>
      <c r="J28" s="1">
        <f t="shared" si="15"/>
        <v>26953.02</v>
      </c>
      <c r="K28" s="1">
        <f t="shared" si="15"/>
        <v>191863.79</v>
      </c>
      <c r="L28" s="1">
        <f t="shared" si="15"/>
        <v>288302.24</v>
      </c>
      <c r="M28" s="1">
        <f t="shared" si="15"/>
        <v>-94871.949527317163</v>
      </c>
      <c r="N28" s="1">
        <f t="shared" si="2"/>
        <v>2928213.05</v>
      </c>
      <c r="O28" s="1">
        <f t="shared" si="2"/>
        <v>277406.44</v>
      </c>
      <c r="P28" s="1">
        <f t="shared" si="2"/>
        <v>9466.93</v>
      </c>
      <c r="Q28" s="1">
        <f t="shared" si="5"/>
        <v>26597991.810472682</v>
      </c>
      <c r="R28" s="5"/>
      <c r="S28" s="5"/>
      <c r="T28" s="6"/>
      <c r="U28" s="6"/>
      <c r="V28" s="6"/>
      <c r="W28" s="6"/>
      <c r="X28" s="5"/>
      <c r="Y28" s="5"/>
      <c r="Z28" s="5"/>
      <c r="AA28" s="5"/>
      <c r="AB28" s="5"/>
      <c r="AC28" s="5"/>
      <c r="AD28" s="5"/>
      <c r="AE28" s="5"/>
    </row>
    <row r="29" spans="1:31" x14ac:dyDescent="0.2">
      <c r="A29" s="4">
        <v>18</v>
      </c>
      <c r="B29" s="2" t="s">
        <v>2</v>
      </c>
      <c r="C29" s="1">
        <f t="shared" ref="C29:G29" si="22">C58+C88+C118</f>
        <v>138834275.34999999</v>
      </c>
      <c r="D29" s="1">
        <f t="shared" si="22"/>
        <v>52560616.859999999</v>
      </c>
      <c r="E29" s="1">
        <f t="shared" si="22"/>
        <v>156100.32</v>
      </c>
      <c r="F29" s="1">
        <f t="shared" si="22"/>
        <v>4773611.74</v>
      </c>
      <c r="G29" s="1">
        <f t="shared" si="22"/>
        <v>9712048.6799999997</v>
      </c>
      <c r="H29" s="1">
        <f t="shared" si="4"/>
        <v>2171911.31</v>
      </c>
      <c r="I29" s="1">
        <f t="shared" si="15"/>
        <v>-80192</v>
      </c>
      <c r="J29" s="1">
        <f t="shared" si="15"/>
        <v>156069.21</v>
      </c>
      <c r="K29" s="1">
        <f t="shared" si="15"/>
        <v>1110971.1499999999</v>
      </c>
      <c r="L29" s="1">
        <f t="shared" si="15"/>
        <v>1669389.87</v>
      </c>
      <c r="M29" s="1">
        <f t="shared" si="15"/>
        <v>-549348.06123495102</v>
      </c>
      <c r="N29" s="1">
        <f t="shared" si="2"/>
        <v>16955571.530000001</v>
      </c>
      <c r="O29" s="1">
        <f t="shared" si="2"/>
        <v>4992206.68</v>
      </c>
      <c r="P29" s="1">
        <f t="shared" si="2"/>
        <v>4640058.0399999991</v>
      </c>
      <c r="Q29" s="1">
        <f t="shared" si="5"/>
        <v>237103290.67876506</v>
      </c>
      <c r="R29" s="5"/>
      <c r="S29" s="5"/>
      <c r="T29" s="6"/>
      <c r="U29" s="6"/>
      <c r="V29" s="6"/>
      <c r="W29" s="6"/>
      <c r="X29" s="5"/>
      <c r="Y29" s="5"/>
      <c r="Z29" s="5"/>
      <c r="AA29" s="5"/>
      <c r="AB29" s="5"/>
      <c r="AC29" s="5"/>
      <c r="AD29" s="5"/>
      <c r="AE29" s="5"/>
    </row>
    <row r="30" spans="1:31" x14ac:dyDescent="0.2">
      <c r="A30" s="4">
        <v>19</v>
      </c>
      <c r="B30" s="2" t="s">
        <v>12</v>
      </c>
      <c r="C30" s="1">
        <f t="shared" ref="C30:G30" si="23">C59+C89+C119</f>
        <v>15110447.59</v>
      </c>
      <c r="D30" s="1">
        <f t="shared" si="23"/>
        <v>5180104.68</v>
      </c>
      <c r="E30" s="1">
        <f t="shared" si="23"/>
        <v>336382.41</v>
      </c>
      <c r="F30" s="1">
        <f t="shared" si="23"/>
        <v>387885.27</v>
      </c>
      <c r="G30" s="1">
        <f t="shared" si="23"/>
        <v>315647.31</v>
      </c>
      <c r="H30" s="1">
        <f t="shared" si="4"/>
        <v>212731.01</v>
      </c>
      <c r="I30" s="1">
        <f t="shared" si="15"/>
        <v>2514200</v>
      </c>
      <c r="J30" s="1">
        <f t="shared" si="15"/>
        <v>20982.09</v>
      </c>
      <c r="K30" s="1">
        <f t="shared" si="15"/>
        <v>149360.06</v>
      </c>
      <c r="L30" s="1">
        <f t="shared" si="15"/>
        <v>224434.41999999998</v>
      </c>
      <c r="M30" s="1">
        <f t="shared" si="15"/>
        <v>-73854.899341126613</v>
      </c>
      <c r="N30" s="1">
        <f t="shared" si="2"/>
        <v>2279523.8200000003</v>
      </c>
      <c r="O30" s="1">
        <f t="shared" si="2"/>
        <v>201206.02000000002</v>
      </c>
      <c r="P30" s="1">
        <f t="shared" si="2"/>
        <v>3110.76</v>
      </c>
      <c r="Q30" s="1">
        <f t="shared" si="5"/>
        <v>26862160.540658876</v>
      </c>
      <c r="R30" s="5"/>
      <c r="S30" s="5"/>
      <c r="T30" s="6"/>
      <c r="U30" s="6"/>
      <c r="V30" s="6"/>
      <c r="W30" s="6"/>
      <c r="X30" s="5"/>
      <c r="Y30" s="5"/>
      <c r="Z30" s="5"/>
      <c r="AA30" s="5"/>
      <c r="AB30" s="5"/>
      <c r="AC30" s="5"/>
      <c r="AD30" s="5"/>
      <c r="AE30" s="5"/>
    </row>
    <row r="31" spans="1:31" x14ac:dyDescent="0.2">
      <c r="A31" s="4">
        <v>20</v>
      </c>
      <c r="B31" s="2" t="s">
        <v>13</v>
      </c>
      <c r="C31" s="1">
        <f t="shared" ref="C31:G31" si="24">C60+C90+C120</f>
        <v>17171790.259999998</v>
      </c>
      <c r="D31" s="1">
        <f t="shared" si="24"/>
        <v>4950173.8499999996</v>
      </c>
      <c r="E31" s="1">
        <f t="shared" si="24"/>
        <v>380392.22000000003</v>
      </c>
      <c r="F31" s="1">
        <f t="shared" si="24"/>
        <v>638895.97</v>
      </c>
      <c r="G31" s="1">
        <f t="shared" si="24"/>
        <v>616946.01</v>
      </c>
      <c r="H31" s="1">
        <f t="shared" si="4"/>
        <v>304213.21000000002</v>
      </c>
      <c r="I31" s="1">
        <f t="shared" si="15"/>
        <v>1823507</v>
      </c>
      <c r="J31" s="1">
        <f t="shared" si="15"/>
        <v>34452</v>
      </c>
      <c r="K31" s="1">
        <f t="shared" si="15"/>
        <v>245244.95</v>
      </c>
      <c r="L31" s="1">
        <f t="shared" si="15"/>
        <v>368514.88</v>
      </c>
      <c r="M31" s="1">
        <f t="shared" si="15"/>
        <v>-121267.63177207785</v>
      </c>
      <c r="N31" s="1">
        <f t="shared" si="2"/>
        <v>3742912.7799999993</v>
      </c>
      <c r="O31" s="1">
        <f t="shared" si="2"/>
        <v>780517.96</v>
      </c>
      <c r="P31" s="1">
        <f t="shared" si="2"/>
        <v>113415.77</v>
      </c>
      <c r="Q31" s="1">
        <f t="shared" si="5"/>
        <v>31049709.228227917</v>
      </c>
      <c r="R31" s="5"/>
      <c r="S31" s="5"/>
      <c r="T31" s="6"/>
      <c r="U31" s="6"/>
      <c r="V31" s="6"/>
      <c r="W31" s="6"/>
      <c r="X31" s="5"/>
      <c r="Y31" s="5"/>
      <c r="Z31" s="5"/>
      <c r="AA31" s="5"/>
      <c r="AB31" s="5"/>
      <c r="AC31" s="5"/>
      <c r="AD31" s="5"/>
      <c r="AE31" s="5"/>
    </row>
    <row r="32" spans="1:31" x14ac:dyDescent="0.2">
      <c r="A32" s="42" t="s">
        <v>0</v>
      </c>
      <c r="B32" s="43"/>
      <c r="C32" s="8">
        <f>SUM(C12:C31)</f>
        <v>441749519.33999997</v>
      </c>
      <c r="D32" s="8">
        <f t="shared" ref="D32:H32" si="25">SUM(D12:D31)</f>
        <v>141988369</v>
      </c>
      <c r="E32" s="8">
        <f t="shared" si="25"/>
        <v>8032041.6800000016</v>
      </c>
      <c r="F32" s="8">
        <f t="shared" si="25"/>
        <v>13567255.65</v>
      </c>
      <c r="G32" s="8">
        <f t="shared" si="25"/>
        <v>20305709.329999998</v>
      </c>
      <c r="H32" s="8">
        <f t="shared" si="25"/>
        <v>7697263.7299999995</v>
      </c>
      <c r="I32" s="8">
        <f t="shared" ref="I32:M32" si="26">SUM(I12:I31)</f>
        <v>43112995</v>
      </c>
      <c r="J32" s="8">
        <f t="shared" si="26"/>
        <v>708313.95</v>
      </c>
      <c r="K32" s="8">
        <f t="shared" si="26"/>
        <v>5042098.33</v>
      </c>
      <c r="L32" s="8">
        <f t="shared" si="26"/>
        <v>7576459.4000000013</v>
      </c>
      <c r="M32" s="8">
        <f t="shared" si="26"/>
        <v>-2493194.3109999998</v>
      </c>
      <c r="N32" s="8">
        <f t="shared" ref="N32:P32" si="27">SUM(N12:N31)</f>
        <v>76952185.879999995</v>
      </c>
      <c r="O32" s="8">
        <f t="shared" si="27"/>
        <v>14605028</v>
      </c>
      <c r="P32" s="8">
        <f t="shared" si="27"/>
        <v>7628719.2799999975</v>
      </c>
      <c r="Q32" s="8">
        <f>SUM(Q12:Q31)</f>
        <v>786472764.25900006</v>
      </c>
      <c r="R32" s="7"/>
      <c r="S32" s="6"/>
      <c r="T32" s="6"/>
      <c r="U32" s="6"/>
      <c r="V32" s="6"/>
      <c r="W32" s="6"/>
      <c r="X32" s="5"/>
      <c r="Y32" s="5"/>
      <c r="Z32" s="5"/>
      <c r="AA32" s="5"/>
      <c r="AB32" s="5"/>
      <c r="AC32" s="5"/>
      <c r="AD32" s="5"/>
      <c r="AE32" s="5"/>
    </row>
    <row r="33" spans="1:31" x14ac:dyDescent="0.2">
      <c r="A33" s="18" t="s">
        <v>39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x14ac:dyDescent="0.2">
      <c r="B34" s="10" t="s">
        <v>17</v>
      </c>
      <c r="F34" s="11"/>
      <c r="G34" s="10"/>
      <c r="H34" s="10"/>
      <c r="I34" s="10"/>
      <c r="J34" s="10"/>
      <c r="K34" s="15"/>
      <c r="L34" s="10"/>
    </row>
    <row r="36" spans="1:31" x14ac:dyDescent="0.2">
      <c r="A36" s="50" t="s">
        <v>43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3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L37" s="14"/>
      <c r="M37" s="3"/>
    </row>
    <row r="38" spans="1:31" ht="20.100000000000001" customHeight="1" x14ac:dyDescent="0.2">
      <c r="A38" s="44" t="s">
        <v>1</v>
      </c>
      <c r="B38" s="44" t="s">
        <v>37</v>
      </c>
      <c r="C38" s="39" t="s">
        <v>29</v>
      </c>
      <c r="D38" s="39" t="s">
        <v>30</v>
      </c>
      <c r="E38" s="39" t="s">
        <v>28</v>
      </c>
      <c r="F38" s="39" t="s">
        <v>31</v>
      </c>
      <c r="G38" s="39" t="s">
        <v>32</v>
      </c>
      <c r="H38" s="36" t="s">
        <v>33</v>
      </c>
      <c r="I38" s="39" t="s">
        <v>34</v>
      </c>
      <c r="J38" s="39" t="s">
        <v>35</v>
      </c>
      <c r="K38" s="39" t="s">
        <v>38</v>
      </c>
      <c r="L38" s="39" t="s">
        <v>51</v>
      </c>
      <c r="M38" s="47" t="s">
        <v>47</v>
      </c>
      <c r="N38" s="48"/>
      <c r="O38" s="49"/>
      <c r="P38" s="39" t="s">
        <v>36</v>
      </c>
    </row>
    <row r="39" spans="1:31" ht="20.100000000000001" customHeight="1" x14ac:dyDescent="0.2">
      <c r="A39" s="45"/>
      <c r="B39" s="45"/>
      <c r="C39" s="40"/>
      <c r="D39" s="40"/>
      <c r="E39" s="40"/>
      <c r="F39" s="40"/>
      <c r="G39" s="40"/>
      <c r="H39" s="37"/>
      <c r="I39" s="40"/>
      <c r="J39" s="40"/>
      <c r="K39" s="40"/>
      <c r="L39" s="40"/>
      <c r="M39" s="54" t="s">
        <v>48</v>
      </c>
      <c r="N39" s="54" t="s">
        <v>49</v>
      </c>
      <c r="O39" s="54" t="s">
        <v>50</v>
      </c>
      <c r="P39" s="40"/>
    </row>
    <row r="40" spans="1:31" ht="20.100000000000001" customHeight="1" x14ac:dyDescent="0.2">
      <c r="A40" s="46"/>
      <c r="B40" s="46"/>
      <c r="C40" s="41"/>
      <c r="D40" s="41"/>
      <c r="E40" s="41"/>
      <c r="F40" s="41"/>
      <c r="G40" s="41"/>
      <c r="H40" s="38"/>
      <c r="I40" s="41"/>
      <c r="J40" s="41"/>
      <c r="K40" s="41"/>
      <c r="L40" s="41"/>
      <c r="M40" s="55"/>
      <c r="N40" s="55"/>
      <c r="O40" s="55"/>
      <c r="P40" s="41"/>
    </row>
    <row r="41" spans="1:31" x14ac:dyDescent="0.2">
      <c r="A41" s="4">
        <v>1</v>
      </c>
      <c r="B41" s="2" t="s">
        <v>3</v>
      </c>
      <c r="C41" s="1">
        <v>5178709.87</v>
      </c>
      <c r="D41" s="1">
        <v>1546198.36</v>
      </c>
      <c r="E41" s="1">
        <v>115199.13</v>
      </c>
      <c r="F41" s="1">
        <v>159472.20000000001</v>
      </c>
      <c r="G41" s="1">
        <v>159978.66999999998</v>
      </c>
      <c r="H41" s="1">
        <v>0</v>
      </c>
      <c r="I41" s="1">
        <v>8832.58</v>
      </c>
      <c r="J41" s="1">
        <v>63353.29</v>
      </c>
      <c r="K41" s="1">
        <v>97206.83</v>
      </c>
      <c r="L41" s="1">
        <v>-23841.200000000001</v>
      </c>
      <c r="M41" s="1">
        <v>2452547.48</v>
      </c>
      <c r="N41" s="1">
        <v>283977.81</v>
      </c>
      <c r="O41" s="1">
        <v>9201.41</v>
      </c>
      <c r="P41" s="1">
        <f>SUM(C41:O41)</f>
        <v>10050836.430000002</v>
      </c>
    </row>
    <row r="42" spans="1:31" x14ac:dyDescent="0.2">
      <c r="A42" s="4">
        <v>2</v>
      </c>
      <c r="B42" s="2" t="s">
        <v>4</v>
      </c>
      <c r="C42" s="1">
        <v>3855661.91</v>
      </c>
      <c r="D42" s="1">
        <v>1023115.44</v>
      </c>
      <c r="E42" s="1">
        <v>147280.78</v>
      </c>
      <c r="F42" s="1">
        <v>65271.43</v>
      </c>
      <c r="G42" s="1">
        <v>61617.799999999996</v>
      </c>
      <c r="H42" s="1">
        <v>94655</v>
      </c>
      <c r="I42" s="1">
        <v>7421.9</v>
      </c>
      <c r="J42" s="1">
        <v>53234.89</v>
      </c>
      <c r="K42" s="1">
        <v>81681.56</v>
      </c>
      <c r="L42" s="1">
        <v>-20033.43</v>
      </c>
      <c r="M42" s="1">
        <v>2060841.7699999998</v>
      </c>
      <c r="N42" s="1">
        <v>131946.57</v>
      </c>
      <c r="O42" s="1">
        <v>2154.34</v>
      </c>
      <c r="P42" s="1">
        <f t="shared" ref="P42:P60" si="28">SUM(C42:O42)</f>
        <v>7564849.959999999</v>
      </c>
    </row>
    <row r="43" spans="1:31" x14ac:dyDescent="0.2">
      <c r="A43" s="4">
        <v>3</v>
      </c>
      <c r="B43" s="2" t="s">
        <v>19</v>
      </c>
      <c r="C43" s="1">
        <v>3470897.8</v>
      </c>
      <c r="D43" s="1">
        <v>944639.31</v>
      </c>
      <c r="E43" s="1">
        <v>153208.91</v>
      </c>
      <c r="F43" s="1">
        <v>47992.52</v>
      </c>
      <c r="G43" s="1">
        <v>43257.880000000005</v>
      </c>
      <c r="H43" s="1">
        <v>472102</v>
      </c>
      <c r="I43" s="1">
        <v>6281.23</v>
      </c>
      <c r="J43" s="1">
        <v>45053.29</v>
      </c>
      <c r="K43" s="1">
        <v>69128.02</v>
      </c>
      <c r="L43" s="1">
        <v>-16954.509999999998</v>
      </c>
      <c r="M43" s="1">
        <v>1744113.6099999999</v>
      </c>
      <c r="N43" s="1">
        <v>84753.719999999987</v>
      </c>
      <c r="O43" s="1">
        <v>786.3900000000001</v>
      </c>
      <c r="P43" s="1">
        <f t="shared" si="28"/>
        <v>7065260.1699999981</v>
      </c>
    </row>
    <row r="44" spans="1:31" x14ac:dyDescent="0.2">
      <c r="A44" s="4">
        <v>4</v>
      </c>
      <c r="B44" s="2" t="s">
        <v>20</v>
      </c>
      <c r="C44" s="1">
        <v>8250120.5700000003</v>
      </c>
      <c r="D44" s="1">
        <v>2935693.4</v>
      </c>
      <c r="E44" s="1">
        <v>135075.81</v>
      </c>
      <c r="F44" s="1">
        <v>471766.72</v>
      </c>
      <c r="G44" s="1">
        <v>3291368.9699999997</v>
      </c>
      <c r="H44" s="1">
        <v>7122408</v>
      </c>
      <c r="I44" s="1">
        <v>25178.9</v>
      </c>
      <c r="J44" s="1">
        <v>180600.25</v>
      </c>
      <c r="K44" s="1">
        <v>277106.05</v>
      </c>
      <c r="L44" s="1">
        <v>-67963.73</v>
      </c>
      <c r="M44" s="1">
        <v>6991439.9399999995</v>
      </c>
      <c r="N44" s="1">
        <v>3584843.46</v>
      </c>
      <c r="O44" s="1">
        <v>1283711.9200000002</v>
      </c>
      <c r="P44" s="1">
        <f t="shared" si="28"/>
        <v>34481350.260000005</v>
      </c>
    </row>
    <row r="45" spans="1:31" x14ac:dyDescent="0.2">
      <c r="A45" s="4">
        <v>5</v>
      </c>
      <c r="B45" s="2" t="s">
        <v>5</v>
      </c>
      <c r="C45" s="1">
        <v>7437557.21</v>
      </c>
      <c r="D45" s="1">
        <v>2236859.7799999998</v>
      </c>
      <c r="E45" s="1">
        <v>100030.09</v>
      </c>
      <c r="F45" s="1">
        <v>298348.06</v>
      </c>
      <c r="G45" s="1">
        <v>467788.48</v>
      </c>
      <c r="H45" s="1">
        <v>2431107</v>
      </c>
      <c r="I45" s="1">
        <v>14784.95</v>
      </c>
      <c r="J45" s="1">
        <v>106047.71</v>
      </c>
      <c r="K45" s="1">
        <v>162715.51</v>
      </c>
      <c r="L45" s="1">
        <v>-39908.019999999997</v>
      </c>
      <c r="M45" s="1">
        <v>4105344.16</v>
      </c>
      <c r="N45" s="1">
        <v>858326.07</v>
      </c>
      <c r="O45" s="1">
        <v>93666.02</v>
      </c>
      <c r="P45" s="1">
        <f t="shared" si="28"/>
        <v>18272667.02</v>
      </c>
    </row>
    <row r="46" spans="1:31" x14ac:dyDescent="0.2">
      <c r="A46" s="4">
        <v>6</v>
      </c>
      <c r="B46" s="2" t="s">
        <v>15</v>
      </c>
      <c r="C46" s="1">
        <v>3745127.49</v>
      </c>
      <c r="D46" s="1">
        <v>709975.86</v>
      </c>
      <c r="E46" s="1">
        <v>212315.86</v>
      </c>
      <c r="F46" s="1">
        <v>153695.31</v>
      </c>
      <c r="G46" s="1">
        <v>122822.63</v>
      </c>
      <c r="H46" s="1">
        <v>17632</v>
      </c>
      <c r="I46" s="1">
        <v>10586.94</v>
      </c>
      <c r="J46" s="1">
        <v>75936.73</v>
      </c>
      <c r="K46" s="1">
        <v>116514.38</v>
      </c>
      <c r="L46" s="1">
        <v>-28576.61</v>
      </c>
      <c r="M46" s="1">
        <v>2939680.6799999997</v>
      </c>
      <c r="N46" s="1">
        <v>242550.41000000003</v>
      </c>
      <c r="O46" s="1">
        <v>166.16</v>
      </c>
      <c r="P46" s="1">
        <f t="shared" si="28"/>
        <v>8318427.8400000008</v>
      </c>
    </row>
    <row r="47" spans="1:31" x14ac:dyDescent="0.2">
      <c r="A47" s="4">
        <v>7</v>
      </c>
      <c r="B47" s="2" t="s">
        <v>16</v>
      </c>
      <c r="C47" s="1">
        <v>2866689.62</v>
      </c>
      <c r="D47" s="1">
        <v>625864.63</v>
      </c>
      <c r="E47" s="1">
        <v>209177.44</v>
      </c>
      <c r="F47" s="1">
        <v>49299.89</v>
      </c>
      <c r="G47" s="1">
        <v>42292.47</v>
      </c>
      <c r="H47" s="1">
        <v>118520</v>
      </c>
      <c r="I47" s="1">
        <v>6669.36</v>
      </c>
      <c r="J47" s="1">
        <v>47837.22</v>
      </c>
      <c r="K47" s="1">
        <v>73399.58</v>
      </c>
      <c r="L47" s="1">
        <v>-18002.169999999998</v>
      </c>
      <c r="M47" s="1">
        <v>1851885.88</v>
      </c>
      <c r="N47" s="1">
        <v>63198.67</v>
      </c>
      <c r="O47" s="1">
        <v>36.870000000000005</v>
      </c>
      <c r="P47" s="1">
        <f t="shared" si="28"/>
        <v>5936869.46</v>
      </c>
    </row>
    <row r="48" spans="1:31" x14ac:dyDescent="0.2">
      <c r="A48" s="4">
        <v>8</v>
      </c>
      <c r="B48" s="2" t="s">
        <v>6</v>
      </c>
      <c r="C48" s="1">
        <v>4530177.51</v>
      </c>
      <c r="D48" s="1">
        <v>1351901.95</v>
      </c>
      <c r="E48" s="1">
        <v>125311.83</v>
      </c>
      <c r="F48" s="1">
        <v>119867.44</v>
      </c>
      <c r="G48" s="1">
        <v>121190.78</v>
      </c>
      <c r="H48" s="1">
        <v>494682</v>
      </c>
      <c r="I48" s="1">
        <v>7751.51</v>
      </c>
      <c r="J48" s="1">
        <v>55599.12</v>
      </c>
      <c r="K48" s="1">
        <v>85309.15</v>
      </c>
      <c r="L48" s="1">
        <v>-20923.14</v>
      </c>
      <c r="M48" s="1">
        <v>2152366.4900000002</v>
      </c>
      <c r="N48" s="1">
        <v>252121.97</v>
      </c>
      <c r="O48" s="1">
        <v>7879.25</v>
      </c>
      <c r="P48" s="1">
        <f t="shared" si="28"/>
        <v>9283235.8600000013</v>
      </c>
    </row>
    <row r="49" spans="1:16" x14ac:dyDescent="0.2">
      <c r="A49" s="4">
        <v>9</v>
      </c>
      <c r="B49" s="2" t="s">
        <v>7</v>
      </c>
      <c r="C49" s="1">
        <v>4189290.35</v>
      </c>
      <c r="D49" s="1">
        <v>1157616.1299999999</v>
      </c>
      <c r="E49" s="1">
        <v>135075.81</v>
      </c>
      <c r="F49" s="1">
        <v>75680.02</v>
      </c>
      <c r="G49" s="1">
        <v>68865.59</v>
      </c>
      <c r="H49" s="1">
        <v>538801</v>
      </c>
      <c r="I49" s="1">
        <v>7589.77</v>
      </c>
      <c r="J49" s="1">
        <v>54438.97</v>
      </c>
      <c r="K49" s="1">
        <v>83529.05</v>
      </c>
      <c r="L49" s="1">
        <v>-20486.55</v>
      </c>
      <c r="M49" s="1">
        <v>2107454.42</v>
      </c>
      <c r="N49" s="1">
        <v>137831.97</v>
      </c>
      <c r="O49" s="1">
        <v>1999.23</v>
      </c>
      <c r="P49" s="1">
        <f t="shared" si="28"/>
        <v>8537685.7599999998</v>
      </c>
    </row>
    <row r="50" spans="1:16" x14ac:dyDescent="0.2">
      <c r="A50" s="4">
        <v>10</v>
      </c>
      <c r="B50" s="2" t="s">
        <v>14</v>
      </c>
      <c r="C50" s="1">
        <v>2963723.36</v>
      </c>
      <c r="D50" s="1">
        <v>657941.22</v>
      </c>
      <c r="E50" s="1">
        <v>202028.81</v>
      </c>
      <c r="F50" s="1">
        <v>56163.83</v>
      </c>
      <c r="G50" s="1">
        <v>48830.25</v>
      </c>
      <c r="H50" s="1">
        <v>19198</v>
      </c>
      <c r="I50" s="1">
        <v>6826.7</v>
      </c>
      <c r="J50" s="1">
        <v>48965.75</v>
      </c>
      <c r="K50" s="1">
        <v>75131.16</v>
      </c>
      <c r="L50" s="1">
        <v>-18426.86</v>
      </c>
      <c r="M50" s="1">
        <v>1895573.9600000002</v>
      </c>
      <c r="N50" s="1">
        <v>76155.179999999993</v>
      </c>
      <c r="O50" s="1">
        <v>233.95</v>
      </c>
      <c r="P50" s="1">
        <f t="shared" si="28"/>
        <v>6032345.3100000005</v>
      </c>
    </row>
    <row r="51" spans="1:16" x14ac:dyDescent="0.2">
      <c r="A51" s="4">
        <v>11</v>
      </c>
      <c r="B51" s="2" t="s">
        <v>8</v>
      </c>
      <c r="C51" s="1">
        <v>4429728.87</v>
      </c>
      <c r="D51" s="1">
        <v>1410988.4</v>
      </c>
      <c r="E51" s="1">
        <v>134029.66</v>
      </c>
      <c r="F51" s="1">
        <v>147216.37</v>
      </c>
      <c r="G51" s="1">
        <v>133355.31</v>
      </c>
      <c r="H51" s="1">
        <v>2658926</v>
      </c>
      <c r="I51" s="1">
        <v>8518.51</v>
      </c>
      <c r="J51" s="1">
        <v>61100.55</v>
      </c>
      <c r="K51" s="1">
        <v>93750.33</v>
      </c>
      <c r="L51" s="1">
        <v>-22993.439999999999</v>
      </c>
      <c r="M51" s="1">
        <v>2365339.17</v>
      </c>
      <c r="N51" s="1">
        <v>192436.86000000002</v>
      </c>
      <c r="O51" s="1">
        <v>1933</v>
      </c>
      <c r="P51" s="1">
        <f t="shared" si="28"/>
        <v>11614329.59</v>
      </c>
    </row>
    <row r="52" spans="1:16" x14ac:dyDescent="0.2">
      <c r="A52" s="4">
        <v>12</v>
      </c>
      <c r="B52" s="2" t="s">
        <v>9</v>
      </c>
      <c r="C52" s="1">
        <v>4524664.3499999996</v>
      </c>
      <c r="D52" s="1">
        <v>1363338.56</v>
      </c>
      <c r="E52" s="1">
        <v>121301.62</v>
      </c>
      <c r="F52" s="1">
        <v>97931.04</v>
      </c>
      <c r="G52" s="1">
        <v>87586.2</v>
      </c>
      <c r="H52" s="1">
        <v>26559</v>
      </c>
      <c r="I52" s="1">
        <v>7089.03</v>
      </c>
      <c r="J52" s="1">
        <v>50847.32</v>
      </c>
      <c r="K52" s="1">
        <v>78018.17</v>
      </c>
      <c r="L52" s="1">
        <v>-19134.93</v>
      </c>
      <c r="M52" s="1">
        <v>1968413.6199999999</v>
      </c>
      <c r="N52" s="1">
        <v>146863.18000000002</v>
      </c>
      <c r="O52" s="1">
        <v>1542.2400000000002</v>
      </c>
      <c r="P52" s="1">
        <f t="shared" si="28"/>
        <v>8455019.4000000022</v>
      </c>
    </row>
    <row r="53" spans="1:16" x14ac:dyDescent="0.2">
      <c r="A53" s="4">
        <v>13</v>
      </c>
      <c r="B53" s="2" t="s">
        <v>10</v>
      </c>
      <c r="C53" s="1">
        <v>6285447.6699999999</v>
      </c>
      <c r="D53" s="1">
        <v>1948492.43</v>
      </c>
      <c r="E53" s="1">
        <v>99507.02</v>
      </c>
      <c r="F53" s="1">
        <v>173664.13</v>
      </c>
      <c r="G53" s="1">
        <v>162918.29</v>
      </c>
      <c r="H53" s="1">
        <v>1712850</v>
      </c>
      <c r="I53" s="1">
        <v>9606.86</v>
      </c>
      <c r="J53" s="1">
        <v>68906.929999999993</v>
      </c>
      <c r="K53" s="1">
        <v>105728.13</v>
      </c>
      <c r="L53" s="1">
        <v>-25931.15</v>
      </c>
      <c r="M53" s="1">
        <v>2667541.36</v>
      </c>
      <c r="N53" s="1">
        <v>261812.72</v>
      </c>
      <c r="O53" s="1">
        <v>5524.04</v>
      </c>
      <c r="P53" s="1">
        <f t="shared" si="28"/>
        <v>13476068.429999998</v>
      </c>
    </row>
    <row r="54" spans="1:16" ht="18.75" x14ac:dyDescent="0.2">
      <c r="A54" s="4">
        <v>14</v>
      </c>
      <c r="B54" s="2" t="s">
        <v>26</v>
      </c>
      <c r="C54" s="1">
        <v>3342995.4</v>
      </c>
      <c r="D54" s="1">
        <v>853100.56</v>
      </c>
      <c r="E54" s="1">
        <v>163321.60000000001</v>
      </c>
      <c r="F54" s="1">
        <v>32797.1</v>
      </c>
      <c r="G54" s="1">
        <v>29357.11</v>
      </c>
      <c r="H54" s="1">
        <v>201216</v>
      </c>
      <c r="I54" s="1">
        <v>6478.54</v>
      </c>
      <c r="J54" s="1">
        <v>46468.480000000003</v>
      </c>
      <c r="K54" s="1">
        <v>71299.44</v>
      </c>
      <c r="L54" s="1">
        <v>-17487.080000000002</v>
      </c>
      <c r="M54" s="1">
        <v>1798898.8900000001</v>
      </c>
      <c r="N54" s="1">
        <v>57212.74</v>
      </c>
      <c r="O54" s="1">
        <v>364.13</v>
      </c>
      <c r="P54" s="1">
        <f t="shared" si="28"/>
        <v>6586022.9100000011</v>
      </c>
    </row>
    <row r="55" spans="1:16" x14ac:dyDescent="0.2">
      <c r="A55" s="4">
        <v>15</v>
      </c>
      <c r="B55" s="2" t="s">
        <v>25</v>
      </c>
      <c r="C55" s="1">
        <v>4286056.2</v>
      </c>
      <c r="D55" s="1">
        <v>1169029.48</v>
      </c>
      <c r="E55" s="1">
        <v>135075.81</v>
      </c>
      <c r="F55" s="1">
        <v>101078.75</v>
      </c>
      <c r="G55" s="1">
        <v>91703.61</v>
      </c>
      <c r="H55" s="1">
        <v>345655</v>
      </c>
      <c r="I55" s="1">
        <v>8008.9</v>
      </c>
      <c r="J55" s="1">
        <v>57445.279999999999</v>
      </c>
      <c r="K55" s="1">
        <v>88141.82</v>
      </c>
      <c r="L55" s="1">
        <v>-21617.89</v>
      </c>
      <c r="M55" s="1">
        <v>2223835.3100000005</v>
      </c>
      <c r="N55" s="1">
        <v>159958.07999999999</v>
      </c>
      <c r="O55" s="1">
        <v>2174.4</v>
      </c>
      <c r="P55" s="1">
        <f t="shared" si="28"/>
        <v>8646544.7500000019</v>
      </c>
    </row>
    <row r="56" spans="1:16" x14ac:dyDescent="0.2">
      <c r="A56" s="4">
        <v>16</v>
      </c>
      <c r="B56" s="2" t="s">
        <v>23</v>
      </c>
      <c r="C56" s="1">
        <v>10694613.970000001</v>
      </c>
      <c r="D56" s="1">
        <v>4232067.04</v>
      </c>
      <c r="E56" s="1">
        <v>76143.210000000006</v>
      </c>
      <c r="F56" s="1">
        <v>390984.63</v>
      </c>
      <c r="G56" s="1">
        <v>426766.06</v>
      </c>
      <c r="H56" s="1">
        <v>1405245</v>
      </c>
      <c r="I56" s="1">
        <v>14993.53</v>
      </c>
      <c r="J56" s="1">
        <v>107543.82</v>
      </c>
      <c r="K56" s="1">
        <v>165011.07999999999</v>
      </c>
      <c r="L56" s="1">
        <v>-40471.040000000001</v>
      </c>
      <c r="M56" s="1">
        <v>4163261.8899999997</v>
      </c>
      <c r="N56" s="1">
        <v>635197.29</v>
      </c>
      <c r="O56" s="1">
        <v>38696.25</v>
      </c>
      <c r="P56" s="1">
        <f t="shared" si="28"/>
        <v>22310052.730000004</v>
      </c>
    </row>
    <row r="57" spans="1:16" x14ac:dyDescent="0.2">
      <c r="A57" s="4">
        <v>17</v>
      </c>
      <c r="B57" s="2" t="s">
        <v>11</v>
      </c>
      <c r="C57" s="1">
        <v>5109674.7</v>
      </c>
      <c r="D57" s="1">
        <v>1476119.28</v>
      </c>
      <c r="E57" s="1">
        <v>117640.13</v>
      </c>
      <c r="F57" s="1">
        <v>168746.09</v>
      </c>
      <c r="G57" s="1">
        <v>160099.77000000002</v>
      </c>
      <c r="H57" s="1">
        <v>0</v>
      </c>
      <c r="I57" s="1">
        <v>8984.34</v>
      </c>
      <c r="J57" s="1">
        <v>64441.82</v>
      </c>
      <c r="K57" s="1">
        <v>98877.04</v>
      </c>
      <c r="L57" s="1">
        <v>-24250.83</v>
      </c>
      <c r="M57" s="1">
        <v>2494687.04</v>
      </c>
      <c r="N57" s="1">
        <v>238071.84</v>
      </c>
      <c r="O57" s="1">
        <v>4795.42</v>
      </c>
      <c r="P57" s="1">
        <f t="shared" si="28"/>
        <v>9917886.6400000006</v>
      </c>
    </row>
    <row r="58" spans="1:16" x14ac:dyDescent="0.2">
      <c r="A58" s="4">
        <v>18</v>
      </c>
      <c r="B58" s="2" t="s">
        <v>2</v>
      </c>
      <c r="C58" s="1">
        <v>45834190.780000001</v>
      </c>
      <c r="D58" s="1">
        <v>17289786.289999999</v>
      </c>
      <c r="E58" s="1">
        <v>52953.760000000002</v>
      </c>
      <c r="F58" s="1">
        <v>1604711.76</v>
      </c>
      <c r="G58" s="1">
        <v>6759075.2999999998</v>
      </c>
      <c r="H58" s="1">
        <v>28848</v>
      </c>
      <c r="I58" s="1">
        <v>52023.07</v>
      </c>
      <c r="J58" s="1">
        <v>373144.93</v>
      </c>
      <c r="K58" s="1">
        <v>572539.17000000004</v>
      </c>
      <c r="L58" s="1">
        <v>-140422.41</v>
      </c>
      <c r="M58" s="1">
        <v>14445275.58</v>
      </c>
      <c r="N58" s="1">
        <v>4284341.16</v>
      </c>
      <c r="O58" s="1">
        <v>2350397.4499999997</v>
      </c>
      <c r="P58" s="1">
        <f t="shared" si="28"/>
        <v>93506864.840000004</v>
      </c>
    </row>
    <row r="59" spans="1:16" x14ac:dyDescent="0.2">
      <c r="A59" s="4">
        <v>19</v>
      </c>
      <c r="B59" s="2" t="s">
        <v>12</v>
      </c>
      <c r="C59" s="1">
        <v>4901677.8099999996</v>
      </c>
      <c r="D59" s="1">
        <v>1751421.86</v>
      </c>
      <c r="E59" s="1">
        <v>112235.07</v>
      </c>
      <c r="F59" s="1">
        <v>130597.33</v>
      </c>
      <c r="G59" s="1">
        <v>117702.97</v>
      </c>
      <c r="H59" s="1">
        <v>661123</v>
      </c>
      <c r="I59" s="1">
        <v>6994.03</v>
      </c>
      <c r="J59" s="1">
        <v>50165.97</v>
      </c>
      <c r="K59" s="1">
        <v>76972.73</v>
      </c>
      <c r="L59" s="1">
        <v>-18878.53</v>
      </c>
      <c r="M59" s="1">
        <v>1942037.1500000001</v>
      </c>
      <c r="N59" s="1">
        <v>172676.19</v>
      </c>
      <c r="O59" s="1">
        <v>1575.74</v>
      </c>
      <c r="P59" s="1">
        <f t="shared" si="28"/>
        <v>9906301.3200000003</v>
      </c>
    </row>
    <row r="60" spans="1:16" x14ac:dyDescent="0.2">
      <c r="A60" s="4">
        <v>20</v>
      </c>
      <c r="B60" s="2" t="s">
        <v>13</v>
      </c>
      <c r="C60" s="1">
        <v>5339866.99</v>
      </c>
      <c r="D60" s="1">
        <v>1544177.02</v>
      </c>
      <c r="E60" s="1">
        <v>126706.63</v>
      </c>
      <c r="F60" s="1">
        <v>214402.93</v>
      </c>
      <c r="G60" s="1">
        <v>304162.23</v>
      </c>
      <c r="H60" s="1">
        <v>914897</v>
      </c>
      <c r="I60" s="1">
        <v>11484</v>
      </c>
      <c r="J60" s="1">
        <v>82371.100000000006</v>
      </c>
      <c r="K60" s="1">
        <v>126387</v>
      </c>
      <c r="L60" s="1">
        <v>-30998.01</v>
      </c>
      <c r="M60" s="1">
        <v>3188769.3299999996</v>
      </c>
      <c r="N60" s="1">
        <v>669845.11</v>
      </c>
      <c r="O60" s="1">
        <v>57450.170000000006</v>
      </c>
      <c r="P60" s="1">
        <f t="shared" si="28"/>
        <v>12549521.499999998</v>
      </c>
    </row>
    <row r="61" spans="1:16" x14ac:dyDescent="0.2">
      <c r="A61" s="42" t="s">
        <v>0</v>
      </c>
      <c r="B61" s="43"/>
      <c r="C61" s="8">
        <f>SUM(C41:C60)</f>
        <v>141236872.43000001</v>
      </c>
      <c r="D61" s="8">
        <f t="shared" ref="D61:L61" si="29">SUM(D41:D60)</f>
        <v>46228327.000000007</v>
      </c>
      <c r="E61" s="8">
        <f t="shared" si="29"/>
        <v>2673618.9799999995</v>
      </c>
      <c r="F61" s="8">
        <f t="shared" si="29"/>
        <v>4559687.55</v>
      </c>
      <c r="G61" s="8">
        <f t="shared" si="29"/>
        <v>12700740.369999999</v>
      </c>
      <c r="H61" s="8">
        <f t="shared" si="29"/>
        <v>19264424</v>
      </c>
      <c r="I61" s="8">
        <f t="shared" si="29"/>
        <v>236104.65</v>
      </c>
      <c r="J61" s="8">
        <f t="shared" si="29"/>
        <v>1693503.4200000002</v>
      </c>
      <c r="K61" s="8">
        <f t="shared" si="29"/>
        <v>2598446.2000000002</v>
      </c>
      <c r="L61" s="8">
        <f t="shared" si="29"/>
        <v>-637301.53</v>
      </c>
      <c r="M61" s="8">
        <f t="shared" ref="M61:O61" si="30">SUM(M41:M60)</f>
        <v>65559307.730000004</v>
      </c>
      <c r="N61" s="8">
        <f t="shared" si="30"/>
        <v>12534120.999999998</v>
      </c>
      <c r="O61" s="8">
        <f t="shared" si="30"/>
        <v>3864288.38</v>
      </c>
      <c r="P61" s="8">
        <f>SUM(P41:P60)</f>
        <v>312512140.18000001</v>
      </c>
    </row>
    <row r="62" spans="1:16" x14ac:dyDescent="0.2">
      <c r="A62" s="18" t="s">
        <v>39</v>
      </c>
      <c r="B62" s="14"/>
      <c r="C62" s="14"/>
      <c r="D62" s="14"/>
      <c r="E62" s="14"/>
      <c r="F62" s="14"/>
      <c r="G62" s="14"/>
      <c r="H62" s="14"/>
      <c r="I62" s="14"/>
      <c r="J62" s="14"/>
      <c r="L62" s="14"/>
      <c r="M62" s="14"/>
    </row>
    <row r="63" spans="1:16" ht="12.75" customHeight="1" x14ac:dyDescent="0.2">
      <c r="B63" s="19" t="s">
        <v>41</v>
      </c>
      <c r="C63" s="57" t="s">
        <v>55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</row>
    <row r="64" spans="1:16" s="14" customFormat="1" ht="12.75" customHeight="1" x14ac:dyDescent="0.2">
      <c r="B64" s="19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</row>
    <row r="66" spans="1:16" x14ac:dyDescent="0.2">
      <c r="A66" s="50" t="s">
        <v>44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1:16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L67" s="14"/>
      <c r="M67" s="3"/>
    </row>
    <row r="68" spans="1:16" ht="20.100000000000001" customHeight="1" x14ac:dyDescent="0.2">
      <c r="A68" s="44" t="s">
        <v>1</v>
      </c>
      <c r="B68" s="44" t="s">
        <v>37</v>
      </c>
      <c r="C68" s="39" t="s">
        <v>29</v>
      </c>
      <c r="D68" s="39" t="s">
        <v>30</v>
      </c>
      <c r="E68" s="39" t="s">
        <v>28</v>
      </c>
      <c r="F68" s="39" t="s">
        <v>31</v>
      </c>
      <c r="G68" s="39" t="s">
        <v>32</v>
      </c>
      <c r="H68" s="36" t="s">
        <v>33</v>
      </c>
      <c r="I68" s="39" t="s">
        <v>34</v>
      </c>
      <c r="J68" s="39" t="s">
        <v>35</v>
      </c>
      <c r="K68" s="39" t="s">
        <v>38</v>
      </c>
      <c r="L68" s="39" t="s">
        <v>42</v>
      </c>
      <c r="M68" s="47" t="s">
        <v>47</v>
      </c>
      <c r="N68" s="48"/>
      <c r="O68" s="49"/>
      <c r="P68" s="39" t="s">
        <v>36</v>
      </c>
    </row>
    <row r="69" spans="1:16" ht="20.100000000000001" customHeight="1" x14ac:dyDescent="0.2">
      <c r="A69" s="45"/>
      <c r="B69" s="45"/>
      <c r="C69" s="40"/>
      <c r="D69" s="40"/>
      <c r="E69" s="40"/>
      <c r="F69" s="40"/>
      <c r="G69" s="40"/>
      <c r="H69" s="37"/>
      <c r="I69" s="40"/>
      <c r="J69" s="40"/>
      <c r="K69" s="40"/>
      <c r="L69" s="40"/>
      <c r="M69" s="54" t="s">
        <v>48</v>
      </c>
      <c r="N69" s="54" t="s">
        <v>49</v>
      </c>
      <c r="O69" s="54" t="s">
        <v>50</v>
      </c>
      <c r="P69" s="40"/>
    </row>
    <row r="70" spans="1:16" ht="20.100000000000001" customHeight="1" x14ac:dyDescent="0.2">
      <c r="A70" s="46"/>
      <c r="B70" s="46"/>
      <c r="C70" s="41"/>
      <c r="D70" s="41"/>
      <c r="E70" s="41"/>
      <c r="F70" s="41"/>
      <c r="G70" s="41"/>
      <c r="H70" s="38"/>
      <c r="I70" s="41"/>
      <c r="J70" s="41"/>
      <c r="K70" s="41"/>
      <c r="L70" s="41"/>
      <c r="M70" s="55"/>
      <c r="N70" s="55"/>
      <c r="O70" s="55"/>
      <c r="P70" s="41"/>
    </row>
    <row r="71" spans="1:16" x14ac:dyDescent="0.2">
      <c r="A71" s="4">
        <v>1</v>
      </c>
      <c r="B71" s="2" t="s">
        <v>3</v>
      </c>
      <c r="C71" s="1">
        <v>6259960.5599999996</v>
      </c>
      <c r="D71" s="1">
        <v>1577774.29</v>
      </c>
      <c r="E71" s="1">
        <v>113484.3</v>
      </c>
      <c r="F71" s="1">
        <v>155911.26</v>
      </c>
      <c r="G71" s="1">
        <v>121378.17</v>
      </c>
      <c r="H71" s="1">
        <v>-20574</v>
      </c>
      <c r="I71" s="1">
        <v>8832.58</v>
      </c>
      <c r="J71" s="1">
        <v>62536.34</v>
      </c>
      <c r="K71" s="1">
        <v>106654.39</v>
      </c>
      <c r="L71" s="1">
        <v>-21317.93</v>
      </c>
      <c r="M71" s="1">
        <v>426203.01</v>
      </c>
      <c r="N71" s="1">
        <v>46919.26</v>
      </c>
      <c r="O71" s="1">
        <v>8963.64</v>
      </c>
      <c r="P71" s="1">
        <f>SUM(C71:O71)</f>
        <v>8846725.8699999992</v>
      </c>
    </row>
    <row r="72" spans="1:16" x14ac:dyDescent="0.2">
      <c r="A72" s="4">
        <v>2</v>
      </c>
      <c r="B72" s="2" t="s">
        <v>4</v>
      </c>
      <c r="C72" s="1">
        <v>4833202.0999999996</v>
      </c>
      <c r="D72" s="1">
        <v>995125.63</v>
      </c>
      <c r="E72" s="1">
        <v>146767.39000000001</v>
      </c>
      <c r="F72" s="1">
        <v>63804.08</v>
      </c>
      <c r="G72" s="1">
        <v>49337.34</v>
      </c>
      <c r="H72" s="1">
        <v>321847</v>
      </c>
      <c r="I72" s="1">
        <v>7421.9</v>
      </c>
      <c r="J72" s="1">
        <v>52548.42</v>
      </c>
      <c r="K72" s="1">
        <v>89620.21</v>
      </c>
      <c r="L72" s="1">
        <v>-17913.16</v>
      </c>
      <c r="M72" s="1">
        <v>358132.5</v>
      </c>
      <c r="N72" s="1">
        <v>21800.42</v>
      </c>
      <c r="O72" s="1">
        <v>2098.67</v>
      </c>
      <c r="P72" s="1">
        <f t="shared" ref="P72:P90" si="31">SUM(C72:O72)</f>
        <v>6923792.4999999991</v>
      </c>
    </row>
    <row r="73" spans="1:16" x14ac:dyDescent="0.2">
      <c r="A73" s="4">
        <v>3</v>
      </c>
      <c r="B73" s="2" t="s">
        <v>19</v>
      </c>
      <c r="C73" s="1">
        <v>4269296.9400000004</v>
      </c>
      <c r="D73" s="1">
        <v>886412.73</v>
      </c>
      <c r="E73" s="1">
        <v>152917.51999999999</v>
      </c>
      <c r="F73" s="1">
        <v>46899.66</v>
      </c>
      <c r="G73" s="1">
        <v>35988.14</v>
      </c>
      <c r="H73" s="1">
        <v>177413</v>
      </c>
      <c r="I73" s="1">
        <v>6281.23</v>
      </c>
      <c r="J73" s="1">
        <v>44472.32</v>
      </c>
      <c r="K73" s="1">
        <v>75846.59</v>
      </c>
      <c r="L73" s="1">
        <v>-15160.11</v>
      </c>
      <c r="M73" s="1">
        <v>303091.57</v>
      </c>
      <c r="N73" s="1">
        <v>14003.14</v>
      </c>
      <c r="O73" s="1">
        <v>766.06</v>
      </c>
      <c r="P73" s="1">
        <f t="shared" si="31"/>
        <v>5998228.7899999991</v>
      </c>
    </row>
    <row r="74" spans="1:16" x14ac:dyDescent="0.2">
      <c r="A74" s="4">
        <v>4</v>
      </c>
      <c r="B74" s="2" t="s">
        <v>20</v>
      </c>
      <c r="C74" s="1">
        <v>12238288.720000001</v>
      </c>
      <c r="D74" s="1">
        <v>5656131.4500000002</v>
      </c>
      <c r="E74" s="1">
        <v>134105.34</v>
      </c>
      <c r="F74" s="1">
        <v>456269.58</v>
      </c>
      <c r="G74" s="1">
        <v>459903.59</v>
      </c>
      <c r="H74" s="1">
        <v>350726</v>
      </c>
      <c r="I74" s="1">
        <v>25178.9</v>
      </c>
      <c r="J74" s="1">
        <v>178271.4</v>
      </c>
      <c r="K74" s="1">
        <v>304038.05</v>
      </c>
      <c r="L74" s="1">
        <v>-60770.69</v>
      </c>
      <c r="M74" s="1">
        <v>1214970.48</v>
      </c>
      <c r="N74" s="1">
        <v>592293.42000000004</v>
      </c>
      <c r="O74" s="1">
        <v>1250539.3899999999</v>
      </c>
      <c r="P74" s="1">
        <f t="shared" si="31"/>
        <v>22799945.629999999</v>
      </c>
    </row>
    <row r="75" spans="1:16" x14ac:dyDescent="0.2">
      <c r="A75" s="4">
        <v>5</v>
      </c>
      <c r="B75" s="2" t="s">
        <v>5</v>
      </c>
      <c r="C75" s="1">
        <v>9418713.6400000006</v>
      </c>
      <c r="D75" s="1">
        <v>2673445.41</v>
      </c>
      <c r="E75" s="1">
        <v>97747.18</v>
      </c>
      <c r="F75" s="1">
        <v>291187.77</v>
      </c>
      <c r="G75" s="1">
        <v>230638.88</v>
      </c>
      <c r="H75" s="1">
        <v>981728</v>
      </c>
      <c r="I75" s="1">
        <v>14784.95</v>
      </c>
      <c r="J75" s="1">
        <v>104680.22</v>
      </c>
      <c r="K75" s="1">
        <v>178529.87</v>
      </c>
      <c r="L75" s="1">
        <v>-35684.29</v>
      </c>
      <c r="M75" s="1">
        <v>713425.56</v>
      </c>
      <c r="N75" s="1">
        <v>141813.97</v>
      </c>
      <c r="O75" s="1">
        <v>91245.59</v>
      </c>
      <c r="P75" s="1">
        <f t="shared" si="31"/>
        <v>14902256.750000002</v>
      </c>
    </row>
    <row r="76" spans="1:16" x14ac:dyDescent="0.2">
      <c r="A76" s="4">
        <v>6</v>
      </c>
      <c r="B76" s="2" t="s">
        <v>15</v>
      </c>
      <c r="C76" s="1">
        <v>5383608.3799999999</v>
      </c>
      <c r="D76" s="1">
        <v>825191.38</v>
      </c>
      <c r="E76" s="1">
        <v>214238</v>
      </c>
      <c r="F76" s="1">
        <v>149516.16</v>
      </c>
      <c r="G76" s="1">
        <v>106028.71</v>
      </c>
      <c r="H76" s="1">
        <v>892786</v>
      </c>
      <c r="I76" s="1">
        <v>10586.94</v>
      </c>
      <c r="J76" s="1">
        <v>74957.52</v>
      </c>
      <c r="K76" s="1">
        <v>127838.44</v>
      </c>
      <c r="L76" s="1">
        <v>-25552.16</v>
      </c>
      <c r="M76" s="1">
        <v>510856.88</v>
      </c>
      <c r="N76" s="1">
        <v>40074.559999999998</v>
      </c>
      <c r="O76" s="1">
        <v>161.87</v>
      </c>
      <c r="P76" s="1">
        <f t="shared" si="31"/>
        <v>8310292.6799999997</v>
      </c>
    </row>
    <row r="77" spans="1:16" x14ac:dyDescent="0.2">
      <c r="A77" s="4">
        <v>7</v>
      </c>
      <c r="B77" s="2" t="s">
        <v>16</v>
      </c>
      <c r="C77" s="1">
        <v>3828294.55</v>
      </c>
      <c r="D77" s="1">
        <v>594385.15</v>
      </c>
      <c r="E77" s="1">
        <v>210982.04</v>
      </c>
      <c r="F77" s="1">
        <v>48152.93</v>
      </c>
      <c r="G77" s="1">
        <v>36547.58</v>
      </c>
      <c r="H77" s="1">
        <v>-2451</v>
      </c>
      <c r="I77" s="1">
        <v>6669.36</v>
      </c>
      <c r="J77" s="1">
        <v>47220.36</v>
      </c>
      <c r="K77" s="1">
        <v>80533.31</v>
      </c>
      <c r="L77" s="1">
        <v>-16096.88</v>
      </c>
      <c r="M77" s="1">
        <v>321820.21000000002</v>
      </c>
      <c r="N77" s="1">
        <v>10441.780000000001</v>
      </c>
      <c r="O77" s="1">
        <v>35.909999999999997</v>
      </c>
      <c r="P77" s="1">
        <f t="shared" si="31"/>
        <v>5166535.3000000007</v>
      </c>
    </row>
    <row r="78" spans="1:16" x14ac:dyDescent="0.2">
      <c r="A78" s="4">
        <v>8</v>
      </c>
      <c r="B78" s="2" t="s">
        <v>6</v>
      </c>
      <c r="C78" s="1">
        <v>5481129.8799999999</v>
      </c>
      <c r="D78" s="1">
        <v>1382854.78</v>
      </c>
      <c r="E78" s="1">
        <v>123975.7</v>
      </c>
      <c r="F78" s="1">
        <v>117106.73</v>
      </c>
      <c r="G78" s="1">
        <v>90257.48</v>
      </c>
      <c r="H78" s="1">
        <v>40920</v>
      </c>
      <c r="I78" s="1">
        <v>7751.51</v>
      </c>
      <c r="J78" s="1">
        <v>54882.17</v>
      </c>
      <c r="K78" s="1">
        <v>93600.36</v>
      </c>
      <c r="L78" s="1">
        <v>-18708.71</v>
      </c>
      <c r="M78" s="1">
        <v>374037.65</v>
      </c>
      <c r="N78" s="1">
        <v>41655.980000000003</v>
      </c>
      <c r="O78" s="1">
        <v>7675.64</v>
      </c>
      <c r="P78" s="1">
        <f t="shared" si="31"/>
        <v>7797139.1700000018</v>
      </c>
    </row>
    <row r="79" spans="1:16" x14ac:dyDescent="0.2">
      <c r="A79" s="4">
        <v>9</v>
      </c>
      <c r="B79" s="2" t="s">
        <v>7</v>
      </c>
      <c r="C79" s="1">
        <v>5154666.04</v>
      </c>
      <c r="D79" s="1">
        <v>1115935.5900000001</v>
      </c>
      <c r="E79" s="1">
        <v>134105.34</v>
      </c>
      <c r="F79" s="1">
        <v>73884.33</v>
      </c>
      <c r="G79" s="1">
        <v>55901.13</v>
      </c>
      <c r="H79" s="1">
        <v>314448</v>
      </c>
      <c r="I79" s="1">
        <v>7589.77</v>
      </c>
      <c r="J79" s="1">
        <v>53736.98</v>
      </c>
      <c r="K79" s="1">
        <v>91647.26</v>
      </c>
      <c r="L79" s="1">
        <v>-18318.32</v>
      </c>
      <c r="M79" s="1">
        <v>366232.84</v>
      </c>
      <c r="N79" s="1">
        <v>22772.81</v>
      </c>
      <c r="O79" s="1">
        <v>1947.57</v>
      </c>
      <c r="P79" s="1">
        <f t="shared" si="31"/>
        <v>7374549.3399999989</v>
      </c>
    </row>
    <row r="80" spans="1:16" x14ac:dyDescent="0.2">
      <c r="A80" s="4">
        <v>10</v>
      </c>
      <c r="B80" s="2" t="s">
        <v>14</v>
      </c>
      <c r="C80" s="1">
        <v>3943923.62</v>
      </c>
      <c r="D80" s="1">
        <v>632344.97</v>
      </c>
      <c r="E80" s="1">
        <v>203565.7</v>
      </c>
      <c r="F80" s="1">
        <v>54870.89</v>
      </c>
      <c r="G80" s="1">
        <v>41841.019999999997</v>
      </c>
      <c r="H80" s="1">
        <v>1298583</v>
      </c>
      <c r="I80" s="1">
        <v>6826.7</v>
      </c>
      <c r="J80" s="1">
        <v>48334.34</v>
      </c>
      <c r="K80" s="1">
        <v>82433.179999999993</v>
      </c>
      <c r="L80" s="1">
        <v>-16476.62</v>
      </c>
      <c r="M80" s="1">
        <v>329412.31</v>
      </c>
      <c r="N80" s="1">
        <v>12582.48</v>
      </c>
      <c r="O80" s="1">
        <v>227.9</v>
      </c>
      <c r="P80" s="1">
        <f t="shared" si="31"/>
        <v>6638469.4899999993</v>
      </c>
    </row>
    <row r="81" spans="1:16" x14ac:dyDescent="0.2">
      <c r="A81" s="4">
        <v>11</v>
      </c>
      <c r="B81" s="2" t="s">
        <v>8</v>
      </c>
      <c r="C81" s="1">
        <v>5551095.5199999996</v>
      </c>
      <c r="D81" s="1">
        <v>1501997.57</v>
      </c>
      <c r="E81" s="1">
        <v>133020.01999999999</v>
      </c>
      <c r="F81" s="1">
        <v>143980.57</v>
      </c>
      <c r="G81" s="1">
        <v>111858.69</v>
      </c>
      <c r="H81" s="1">
        <v>1979358</v>
      </c>
      <c r="I81" s="1">
        <v>8518.51</v>
      </c>
      <c r="J81" s="1">
        <v>60312.66</v>
      </c>
      <c r="K81" s="1">
        <v>102861.94</v>
      </c>
      <c r="L81" s="1">
        <v>-20559.900000000001</v>
      </c>
      <c r="M81" s="1">
        <v>411047.98</v>
      </c>
      <c r="N81" s="1">
        <v>31794.720000000001</v>
      </c>
      <c r="O81" s="1">
        <v>1883.04</v>
      </c>
      <c r="P81" s="1">
        <f t="shared" si="31"/>
        <v>10017169.32</v>
      </c>
    </row>
    <row r="82" spans="1:16" x14ac:dyDescent="0.2">
      <c r="A82" s="4">
        <v>12</v>
      </c>
      <c r="B82" s="2" t="s">
        <v>9</v>
      </c>
      <c r="C82" s="1">
        <v>5341257.78</v>
      </c>
      <c r="D82" s="1">
        <v>1300743.27</v>
      </c>
      <c r="E82" s="1">
        <v>119815.32</v>
      </c>
      <c r="F82" s="1">
        <v>95665.38</v>
      </c>
      <c r="G82" s="1">
        <v>72959.88</v>
      </c>
      <c r="H82" s="1">
        <v>-95595</v>
      </c>
      <c r="I82" s="1">
        <v>7089.03</v>
      </c>
      <c r="J82" s="1">
        <v>50191.64</v>
      </c>
      <c r="K82" s="1">
        <v>85600.77</v>
      </c>
      <c r="L82" s="1">
        <v>-17109.759999999998</v>
      </c>
      <c r="M82" s="1">
        <v>342070.37</v>
      </c>
      <c r="N82" s="1">
        <v>24264.959999999999</v>
      </c>
      <c r="O82" s="1">
        <v>1502.38</v>
      </c>
      <c r="P82" s="1">
        <f t="shared" si="31"/>
        <v>7328456.0200000005</v>
      </c>
    </row>
    <row r="83" spans="1:16" x14ac:dyDescent="0.2">
      <c r="A83" s="4">
        <v>13</v>
      </c>
      <c r="B83" s="2" t="s">
        <v>10</v>
      </c>
      <c r="C83" s="1">
        <v>7370688.8600000003</v>
      </c>
      <c r="D83" s="1">
        <v>1904380.14</v>
      </c>
      <c r="E83" s="1">
        <v>97204.52</v>
      </c>
      <c r="F83" s="1">
        <v>169724</v>
      </c>
      <c r="G83" s="1">
        <v>130768.91</v>
      </c>
      <c r="H83" s="1">
        <v>16429</v>
      </c>
      <c r="I83" s="1">
        <v>9606.86</v>
      </c>
      <c r="J83" s="1">
        <v>68018.37</v>
      </c>
      <c r="K83" s="1">
        <v>116003.87</v>
      </c>
      <c r="L83" s="1">
        <v>-23186.69</v>
      </c>
      <c r="M83" s="1">
        <v>463564.59</v>
      </c>
      <c r="N83" s="1">
        <v>43257.11</v>
      </c>
      <c r="O83" s="1">
        <v>5381.29</v>
      </c>
      <c r="P83" s="1">
        <f t="shared" si="31"/>
        <v>10371840.829999996</v>
      </c>
    </row>
    <row r="84" spans="1:16" ht="18.75" x14ac:dyDescent="0.2">
      <c r="A84" s="4">
        <v>14</v>
      </c>
      <c r="B84" s="2" t="s">
        <v>26</v>
      </c>
      <c r="C84" s="1">
        <v>4199428.08</v>
      </c>
      <c r="D84" s="1">
        <v>783632.68</v>
      </c>
      <c r="E84" s="1">
        <v>163408.93</v>
      </c>
      <c r="F84" s="1">
        <v>32063.1</v>
      </c>
      <c r="G84" s="1">
        <v>24739.11</v>
      </c>
      <c r="H84" s="1">
        <v>152159</v>
      </c>
      <c r="I84" s="1">
        <v>6478.54</v>
      </c>
      <c r="J84" s="1">
        <v>45869.27</v>
      </c>
      <c r="K84" s="1">
        <v>78229.05</v>
      </c>
      <c r="L84" s="1">
        <v>-15636.31</v>
      </c>
      <c r="M84" s="1">
        <v>312612.15000000002</v>
      </c>
      <c r="N84" s="1">
        <v>9452.7800000000007</v>
      </c>
      <c r="O84" s="1">
        <v>354.72</v>
      </c>
      <c r="P84" s="1">
        <f t="shared" si="31"/>
        <v>5792791.0999999996</v>
      </c>
    </row>
    <row r="85" spans="1:16" x14ac:dyDescent="0.2">
      <c r="A85" s="4">
        <v>15</v>
      </c>
      <c r="B85" s="2" t="s">
        <v>25</v>
      </c>
      <c r="C85" s="1">
        <v>5323462.26</v>
      </c>
      <c r="D85" s="1">
        <v>1145078.76</v>
      </c>
      <c r="E85" s="1">
        <v>134105.34</v>
      </c>
      <c r="F85" s="1">
        <v>98737.67</v>
      </c>
      <c r="G85" s="1">
        <v>75347.87</v>
      </c>
      <c r="H85" s="1">
        <v>222392</v>
      </c>
      <c r="I85" s="1">
        <v>8008.9</v>
      </c>
      <c r="J85" s="1">
        <v>56704.52</v>
      </c>
      <c r="K85" s="1">
        <v>96708.34</v>
      </c>
      <c r="L85" s="1">
        <v>-19329.919999999998</v>
      </c>
      <c r="M85" s="1">
        <v>386457.48</v>
      </c>
      <c r="N85" s="1">
        <v>26428.52</v>
      </c>
      <c r="O85" s="1">
        <v>2118.21</v>
      </c>
      <c r="P85" s="1">
        <f t="shared" si="31"/>
        <v>7556219.9499999983</v>
      </c>
    </row>
    <row r="86" spans="1:16" x14ac:dyDescent="0.2">
      <c r="A86" s="4">
        <v>16</v>
      </c>
      <c r="B86" s="2" t="s">
        <v>23</v>
      </c>
      <c r="C86" s="1">
        <v>12265288.369999999</v>
      </c>
      <c r="D86" s="1">
        <v>4577691.13</v>
      </c>
      <c r="E86" s="1">
        <v>72965.75</v>
      </c>
      <c r="F86" s="1">
        <v>382081.35</v>
      </c>
      <c r="G86" s="1">
        <v>297452.19</v>
      </c>
      <c r="H86" s="1">
        <v>-59118</v>
      </c>
      <c r="I86" s="1">
        <v>14993.53</v>
      </c>
      <c r="J86" s="1">
        <v>106157.03</v>
      </c>
      <c r="K86" s="1">
        <v>181048.54</v>
      </c>
      <c r="L86" s="1">
        <v>-36187.72</v>
      </c>
      <c r="M86" s="1">
        <v>723490.49</v>
      </c>
      <c r="N86" s="1">
        <v>104948.29</v>
      </c>
      <c r="O86" s="1">
        <v>37696.300000000003</v>
      </c>
      <c r="P86" s="1">
        <f t="shared" si="31"/>
        <v>18668507.250000004</v>
      </c>
    </row>
    <row r="87" spans="1:16" x14ac:dyDescent="0.2">
      <c r="A87" s="4">
        <v>17</v>
      </c>
      <c r="B87" s="2" t="s">
        <v>11</v>
      </c>
      <c r="C87" s="1">
        <v>6231481.8799999999</v>
      </c>
      <c r="D87" s="1">
        <v>1477406.87</v>
      </c>
      <c r="E87" s="1">
        <v>116016.7</v>
      </c>
      <c r="F87" s="1">
        <v>165122.95000000001</v>
      </c>
      <c r="G87" s="1">
        <v>129685.04</v>
      </c>
      <c r="H87" s="1">
        <v>644451</v>
      </c>
      <c r="I87" s="1">
        <v>8984.34</v>
      </c>
      <c r="J87" s="1">
        <v>63610.84</v>
      </c>
      <c r="K87" s="1">
        <v>108486.92</v>
      </c>
      <c r="L87" s="1">
        <v>-21684.21</v>
      </c>
      <c r="M87" s="1">
        <v>433526.01</v>
      </c>
      <c r="N87" s="1">
        <v>39334.6</v>
      </c>
      <c r="O87" s="1">
        <v>4671.51</v>
      </c>
      <c r="P87" s="1">
        <f t="shared" si="31"/>
        <v>9401094.4499999993</v>
      </c>
    </row>
    <row r="88" spans="1:16" x14ac:dyDescent="0.2">
      <c r="A88" s="4">
        <v>18</v>
      </c>
      <c r="B88" s="2" t="s">
        <v>2</v>
      </c>
      <c r="C88" s="1">
        <v>50070106.670000002</v>
      </c>
      <c r="D88" s="1">
        <v>18611500.75</v>
      </c>
      <c r="E88" s="1">
        <v>48907.87</v>
      </c>
      <c r="F88" s="1">
        <v>1565595.57</v>
      </c>
      <c r="G88" s="1">
        <v>1476486.69</v>
      </c>
      <c r="H88" s="1">
        <v>-162069</v>
      </c>
      <c r="I88" s="1">
        <v>52023.07</v>
      </c>
      <c r="J88" s="1">
        <v>368333.21</v>
      </c>
      <c r="K88" s="1">
        <v>628184.38</v>
      </c>
      <c r="L88" s="1">
        <v>-125560.59</v>
      </c>
      <c r="M88" s="1">
        <v>2510295.9500000002</v>
      </c>
      <c r="N88" s="1">
        <v>707865.52</v>
      </c>
      <c r="O88" s="1">
        <v>2289660.59</v>
      </c>
      <c r="P88" s="1">
        <f t="shared" si="31"/>
        <v>78041330.679999977</v>
      </c>
    </row>
    <row r="89" spans="1:16" x14ac:dyDescent="0.2">
      <c r="A89" s="4">
        <v>19</v>
      </c>
      <c r="B89" s="2" t="s">
        <v>12</v>
      </c>
      <c r="C89" s="1">
        <v>5646456.8600000003</v>
      </c>
      <c r="D89" s="1">
        <v>1768085.34</v>
      </c>
      <c r="E89" s="1">
        <v>110409.23</v>
      </c>
      <c r="F89" s="1">
        <v>127708.47</v>
      </c>
      <c r="G89" s="1">
        <v>98972.17</v>
      </c>
      <c r="H89" s="1">
        <v>1219046</v>
      </c>
      <c r="I89" s="1">
        <v>6994.03</v>
      </c>
      <c r="J89" s="1">
        <v>49519.08</v>
      </c>
      <c r="K89" s="1">
        <v>84453.73</v>
      </c>
      <c r="L89" s="1">
        <v>-16880.490000000002</v>
      </c>
      <c r="M89" s="1">
        <v>337486.67</v>
      </c>
      <c r="N89" s="1">
        <v>28529.83</v>
      </c>
      <c r="O89" s="1">
        <v>1535.02</v>
      </c>
      <c r="P89" s="1">
        <f t="shared" si="31"/>
        <v>9462315.9399999995</v>
      </c>
    </row>
    <row r="90" spans="1:16" x14ac:dyDescent="0.2">
      <c r="A90" s="4">
        <v>20</v>
      </c>
      <c r="B90" s="2" t="s">
        <v>13</v>
      </c>
      <c r="C90" s="1">
        <v>6939506.7699999996</v>
      </c>
      <c r="D90" s="1">
        <v>1913103.11</v>
      </c>
      <c r="E90" s="1">
        <v>125422.71</v>
      </c>
      <c r="F90" s="1">
        <v>208643.65</v>
      </c>
      <c r="G90" s="1">
        <v>156391.89000000001</v>
      </c>
      <c r="H90" s="1">
        <v>-96312</v>
      </c>
      <c r="I90" s="1">
        <v>11484</v>
      </c>
      <c r="J90" s="1">
        <v>81308.899999999994</v>
      </c>
      <c r="K90" s="1">
        <v>138670.6</v>
      </c>
      <c r="L90" s="1">
        <v>-27717.279999999999</v>
      </c>
      <c r="M90" s="1">
        <v>554143.44999999995</v>
      </c>
      <c r="N90" s="1">
        <v>110672.85</v>
      </c>
      <c r="O90" s="1">
        <v>55965.599999999999</v>
      </c>
      <c r="P90" s="1">
        <f t="shared" si="31"/>
        <v>10171284.25</v>
      </c>
    </row>
    <row r="91" spans="1:16" x14ac:dyDescent="0.2">
      <c r="A91" s="42" t="s">
        <v>0</v>
      </c>
      <c r="B91" s="43"/>
      <c r="C91" s="8">
        <f>SUM(C71:C90)</f>
        <v>169749857.48000005</v>
      </c>
      <c r="D91" s="8">
        <f t="shared" ref="D91:L91" si="32">SUM(D71:D90)</f>
        <v>51323221</v>
      </c>
      <c r="E91" s="8">
        <f t="shared" si="32"/>
        <v>2653164.9000000004</v>
      </c>
      <c r="F91" s="8">
        <f t="shared" si="32"/>
        <v>4446926.1000000006</v>
      </c>
      <c r="G91" s="8">
        <f t="shared" si="32"/>
        <v>3802484.48</v>
      </c>
      <c r="H91" s="8">
        <f t="shared" si="32"/>
        <v>8176167</v>
      </c>
      <c r="I91" s="8">
        <f t="shared" si="32"/>
        <v>236104.65</v>
      </c>
      <c r="J91" s="8">
        <f t="shared" si="32"/>
        <v>1671665.59</v>
      </c>
      <c r="K91" s="8">
        <f t="shared" si="32"/>
        <v>2850989.8000000003</v>
      </c>
      <c r="L91" s="8">
        <f t="shared" si="32"/>
        <v>-569851.74000000011</v>
      </c>
      <c r="M91" s="8">
        <f t="shared" ref="M91:O91" si="33">SUM(M71:M90)</f>
        <v>11392878.15</v>
      </c>
      <c r="N91" s="8">
        <f t="shared" si="33"/>
        <v>2070907.0000000002</v>
      </c>
      <c r="O91" s="8">
        <f t="shared" si="33"/>
        <v>3764430.9</v>
      </c>
      <c r="P91" s="8">
        <f>SUM(P71:P90)</f>
        <v>261568945.30999994</v>
      </c>
    </row>
    <row r="92" spans="1:16" x14ac:dyDescent="0.2">
      <c r="A92" s="18" t="s">
        <v>39</v>
      </c>
      <c r="B92" s="14"/>
      <c r="C92" s="14"/>
      <c r="D92" s="14"/>
      <c r="E92" s="14"/>
      <c r="F92" s="14"/>
      <c r="G92" s="14"/>
      <c r="H92" s="14"/>
      <c r="I92" s="14"/>
      <c r="J92" s="14"/>
      <c r="L92" s="14"/>
      <c r="M92" s="14"/>
    </row>
    <row r="93" spans="1:16" x14ac:dyDescent="0.2">
      <c r="A93" s="14"/>
      <c r="B93" s="19" t="s">
        <v>41</v>
      </c>
      <c r="C93" s="56" t="s">
        <v>54</v>
      </c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</row>
    <row r="96" spans="1:16" x14ac:dyDescent="0.2">
      <c r="A96" s="50" t="s">
        <v>45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</row>
    <row r="97" spans="1:17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L97" s="14"/>
      <c r="M97" s="3"/>
    </row>
    <row r="98" spans="1:17" ht="20.100000000000001" customHeight="1" x14ac:dyDescent="0.2">
      <c r="A98" s="44" t="s">
        <v>1</v>
      </c>
      <c r="B98" s="44" t="s">
        <v>37</v>
      </c>
      <c r="C98" s="39" t="s">
        <v>29</v>
      </c>
      <c r="D98" s="39" t="s">
        <v>30</v>
      </c>
      <c r="E98" s="39" t="s">
        <v>28</v>
      </c>
      <c r="F98" s="39" t="s">
        <v>31</v>
      </c>
      <c r="G98" s="39" t="s">
        <v>32</v>
      </c>
      <c r="H98" s="39" t="s">
        <v>52</v>
      </c>
      <c r="I98" s="36" t="s">
        <v>33</v>
      </c>
      <c r="J98" s="39" t="s">
        <v>34</v>
      </c>
      <c r="K98" s="39" t="s">
        <v>35</v>
      </c>
      <c r="L98" s="39" t="s">
        <v>38</v>
      </c>
      <c r="M98" s="39" t="s">
        <v>53</v>
      </c>
      <c r="N98" s="39" t="s">
        <v>36</v>
      </c>
      <c r="O98" s="31"/>
      <c r="P98" s="32"/>
      <c r="Q98" s="32"/>
    </row>
    <row r="99" spans="1:17" ht="20.100000000000001" customHeight="1" x14ac:dyDescent="0.2">
      <c r="A99" s="45"/>
      <c r="B99" s="45"/>
      <c r="C99" s="40"/>
      <c r="D99" s="40"/>
      <c r="E99" s="40"/>
      <c r="F99" s="40"/>
      <c r="G99" s="40"/>
      <c r="H99" s="40"/>
      <c r="I99" s="37"/>
      <c r="J99" s="40"/>
      <c r="K99" s="40"/>
      <c r="L99" s="40"/>
      <c r="M99" s="40"/>
      <c r="N99" s="40"/>
      <c r="O99" s="31"/>
      <c r="P99" s="32"/>
      <c r="Q99" s="32"/>
    </row>
    <row r="100" spans="1:17" ht="20.100000000000001" customHeight="1" x14ac:dyDescent="0.2">
      <c r="A100" s="46"/>
      <c r="B100" s="46"/>
      <c r="C100" s="41"/>
      <c r="D100" s="41"/>
      <c r="E100" s="41"/>
      <c r="F100" s="41"/>
      <c r="G100" s="41"/>
      <c r="H100" s="41"/>
      <c r="I100" s="38"/>
      <c r="J100" s="41"/>
      <c r="K100" s="41"/>
      <c r="L100" s="41"/>
      <c r="M100" s="41"/>
      <c r="N100" s="41"/>
      <c r="O100" s="31"/>
      <c r="P100" s="32"/>
      <c r="Q100" s="32"/>
    </row>
    <row r="101" spans="1:17" x14ac:dyDescent="0.2">
      <c r="A101" s="4">
        <v>1</v>
      </c>
      <c r="B101" s="2" t="s">
        <v>3</v>
      </c>
      <c r="C101" s="1">
        <v>4791130.4000000004</v>
      </c>
      <c r="D101" s="1">
        <v>1488083.08</v>
      </c>
      <c r="E101" s="1">
        <v>116713.08</v>
      </c>
      <c r="F101" s="1">
        <v>158331.6</v>
      </c>
      <c r="G101" s="1">
        <v>121378.17</v>
      </c>
      <c r="H101" s="1">
        <v>284136.58</v>
      </c>
      <c r="I101" s="1">
        <v>0</v>
      </c>
      <c r="J101" s="1">
        <v>8832.58</v>
      </c>
      <c r="K101" s="1">
        <v>62733.26</v>
      </c>
      <c r="L101" s="1">
        <v>79571.09</v>
      </c>
      <c r="M101" s="1">
        <v>-48110.2809273936</v>
      </c>
      <c r="N101" s="1">
        <f>SUM(C101:M101)</f>
        <v>7062799.5590726063</v>
      </c>
      <c r="O101" s="28"/>
      <c r="P101" s="29"/>
      <c r="Q101" s="29"/>
    </row>
    <row r="102" spans="1:17" x14ac:dyDescent="0.2">
      <c r="A102" s="4">
        <v>2</v>
      </c>
      <c r="B102" s="2" t="s">
        <v>4</v>
      </c>
      <c r="C102" s="1">
        <v>3550084.44</v>
      </c>
      <c r="D102" s="1">
        <v>983681.86</v>
      </c>
      <c r="E102" s="1">
        <v>148912.76</v>
      </c>
      <c r="F102" s="1">
        <v>64834.84</v>
      </c>
      <c r="G102" s="1">
        <v>49337.34</v>
      </c>
      <c r="H102" s="1">
        <v>146599.09</v>
      </c>
      <c r="I102" s="1">
        <v>0</v>
      </c>
      <c r="J102" s="1">
        <v>7421.9</v>
      </c>
      <c r="K102" s="1">
        <v>52713.89</v>
      </c>
      <c r="L102" s="1">
        <v>66862.490000000005</v>
      </c>
      <c r="M102" s="1">
        <v>-40426.404334395571</v>
      </c>
      <c r="N102" s="1">
        <f t="shared" ref="N102:N120" si="34">SUM(C102:M102)</f>
        <v>5030022.2056656042</v>
      </c>
      <c r="O102" s="28"/>
      <c r="P102" s="29"/>
      <c r="Q102" s="29"/>
    </row>
    <row r="103" spans="1:17" x14ac:dyDescent="0.2">
      <c r="A103" s="4">
        <v>3</v>
      </c>
      <c r="B103" s="2" t="s">
        <v>19</v>
      </c>
      <c r="C103" s="1">
        <v>3203861.74</v>
      </c>
      <c r="D103" s="1">
        <v>907581.95</v>
      </c>
      <c r="E103" s="1">
        <v>154862.70000000001</v>
      </c>
      <c r="F103" s="1">
        <v>47714.3</v>
      </c>
      <c r="G103" s="1">
        <v>35988.14</v>
      </c>
      <c r="H103" s="1">
        <v>134245.19</v>
      </c>
      <c r="I103" s="1">
        <v>213269</v>
      </c>
      <c r="J103" s="1">
        <v>6281.23</v>
      </c>
      <c r="K103" s="1">
        <v>44612.36</v>
      </c>
      <c r="L103" s="1">
        <v>56586.48</v>
      </c>
      <c r="M103" s="1">
        <v>-34213.321438347601</v>
      </c>
      <c r="N103" s="1">
        <f t="shared" si="34"/>
        <v>4770789.7685616538</v>
      </c>
      <c r="O103" s="28"/>
      <c r="P103" s="29"/>
      <c r="Q103" s="29"/>
    </row>
    <row r="104" spans="1:17" x14ac:dyDescent="0.2">
      <c r="A104" s="4">
        <v>4</v>
      </c>
      <c r="B104" s="2" t="s">
        <v>20</v>
      </c>
      <c r="C104" s="1">
        <v>7409214.0899999999</v>
      </c>
      <c r="D104" s="1">
        <v>2878626.66</v>
      </c>
      <c r="E104" s="1">
        <v>136662.88</v>
      </c>
      <c r="F104" s="1">
        <v>483611.86</v>
      </c>
      <c r="G104" s="1">
        <v>459903.59</v>
      </c>
      <c r="H104" s="1">
        <v>629131.05000000005</v>
      </c>
      <c r="I104" s="1">
        <v>7052655</v>
      </c>
      <c r="J104" s="1">
        <v>25178.9</v>
      </c>
      <c r="K104" s="1">
        <v>178832.74</v>
      </c>
      <c r="L104" s="1">
        <v>226832.11</v>
      </c>
      <c r="M104" s="1">
        <v>-137147.24901454221</v>
      </c>
      <c r="N104" s="1">
        <f t="shared" si="34"/>
        <v>19343501.630985457</v>
      </c>
      <c r="O104" s="28"/>
      <c r="P104" s="29"/>
      <c r="Q104" s="29"/>
    </row>
    <row r="105" spans="1:17" x14ac:dyDescent="0.2">
      <c r="A105" s="4">
        <v>5</v>
      </c>
      <c r="B105" s="2" t="s">
        <v>5</v>
      </c>
      <c r="C105" s="1">
        <v>6838681.7699999996</v>
      </c>
      <c r="D105" s="1">
        <v>2160612.9</v>
      </c>
      <c r="E105" s="1">
        <v>101488.22</v>
      </c>
      <c r="F105" s="1">
        <v>297742.33</v>
      </c>
      <c r="G105" s="1">
        <v>230638.88</v>
      </c>
      <c r="H105" s="1">
        <v>460026.08</v>
      </c>
      <c r="I105" s="1">
        <v>1190240</v>
      </c>
      <c r="J105" s="1">
        <v>14784.95</v>
      </c>
      <c r="K105" s="1">
        <v>105009.83</v>
      </c>
      <c r="L105" s="1">
        <v>133194.85999999999</v>
      </c>
      <c r="M105" s="1">
        <v>-80532.288660142716</v>
      </c>
      <c r="N105" s="1">
        <f t="shared" si="34"/>
        <v>11451887.531339858</v>
      </c>
      <c r="O105" s="28"/>
      <c r="P105" s="29"/>
      <c r="Q105" s="29"/>
    </row>
    <row r="106" spans="1:17" x14ac:dyDescent="0.2">
      <c r="A106" s="4">
        <v>6</v>
      </c>
      <c r="B106" s="2" t="s">
        <v>15</v>
      </c>
      <c r="C106" s="1">
        <v>3380357.97</v>
      </c>
      <c r="D106" s="1">
        <v>684698.92</v>
      </c>
      <c r="E106" s="1">
        <v>214187.12</v>
      </c>
      <c r="F106" s="1">
        <v>154887.46</v>
      </c>
      <c r="G106" s="1">
        <v>106028.71</v>
      </c>
      <c r="H106" s="1">
        <v>508091.2</v>
      </c>
      <c r="I106" s="1">
        <v>436902</v>
      </c>
      <c r="J106" s="1">
        <v>10586.94</v>
      </c>
      <c r="K106" s="1">
        <v>75193.539999999994</v>
      </c>
      <c r="L106" s="1">
        <v>95375.77</v>
      </c>
      <c r="M106" s="1">
        <v>-57666.105999260828</v>
      </c>
      <c r="N106" s="1">
        <f t="shared" si="34"/>
        <v>5608643.5240007387</v>
      </c>
      <c r="O106" s="28"/>
      <c r="P106" s="29"/>
      <c r="Q106" s="29"/>
    </row>
    <row r="107" spans="1:17" x14ac:dyDescent="0.2">
      <c r="A107" s="4">
        <v>7</v>
      </c>
      <c r="B107" s="2" t="s">
        <v>16</v>
      </c>
      <c r="C107" s="1">
        <v>2616333.88</v>
      </c>
      <c r="D107" s="1">
        <v>601245.51</v>
      </c>
      <c r="E107" s="1">
        <v>211037.15</v>
      </c>
      <c r="F107" s="1">
        <v>49088.68</v>
      </c>
      <c r="G107" s="1">
        <v>36547.58</v>
      </c>
      <c r="H107" s="1">
        <v>175995.26</v>
      </c>
      <c r="I107" s="1">
        <v>0</v>
      </c>
      <c r="J107" s="1">
        <v>6669.36</v>
      </c>
      <c r="K107" s="1">
        <v>47369.04</v>
      </c>
      <c r="L107" s="1">
        <v>60083.07</v>
      </c>
      <c r="M107" s="1">
        <v>-36327.431445237096</v>
      </c>
      <c r="N107" s="1">
        <f t="shared" si="34"/>
        <v>3768042.0985547621</v>
      </c>
      <c r="O107" s="28"/>
      <c r="P107" s="29"/>
      <c r="Q107" s="29"/>
    </row>
    <row r="108" spans="1:17" x14ac:dyDescent="0.2">
      <c r="A108" s="4">
        <v>8</v>
      </c>
      <c r="B108" s="2" t="s">
        <v>6</v>
      </c>
      <c r="C108" s="1">
        <v>4190631.07</v>
      </c>
      <c r="D108" s="1">
        <v>1301156.46</v>
      </c>
      <c r="E108" s="1">
        <v>126862.98</v>
      </c>
      <c r="F108" s="1">
        <v>119268.09</v>
      </c>
      <c r="G108" s="1">
        <v>90257.48</v>
      </c>
      <c r="H108" s="1">
        <v>208740.19</v>
      </c>
      <c r="I108" s="1">
        <v>400163</v>
      </c>
      <c r="J108" s="1">
        <v>7751.51</v>
      </c>
      <c r="K108" s="1">
        <v>55054.98</v>
      </c>
      <c r="L108" s="1">
        <v>69831.94</v>
      </c>
      <c r="M108" s="1">
        <v>-42221.794790094034</v>
      </c>
      <c r="N108" s="1">
        <f t="shared" si="34"/>
        <v>6527495.9052099073</v>
      </c>
      <c r="O108" s="28"/>
      <c r="P108" s="29"/>
      <c r="Q108" s="29"/>
    </row>
    <row r="109" spans="1:17" x14ac:dyDescent="0.2">
      <c r="A109" s="4">
        <v>9</v>
      </c>
      <c r="B109" s="2" t="s">
        <v>7</v>
      </c>
      <c r="C109" s="1">
        <v>3866813.89</v>
      </c>
      <c r="D109" s="1">
        <v>1112798.07</v>
      </c>
      <c r="E109" s="1">
        <v>136662.88</v>
      </c>
      <c r="F109" s="1">
        <v>75463.19</v>
      </c>
      <c r="G109" s="1">
        <v>55901.13</v>
      </c>
      <c r="H109" s="1">
        <v>186126.67</v>
      </c>
      <c r="I109" s="1">
        <v>349161</v>
      </c>
      <c r="J109" s="1">
        <v>7589.77</v>
      </c>
      <c r="K109" s="1">
        <v>53906.18</v>
      </c>
      <c r="L109" s="1">
        <v>68374.81</v>
      </c>
      <c r="M109" s="1">
        <v>-41340.779514546572</v>
      </c>
      <c r="N109" s="1">
        <f t="shared" si="34"/>
        <v>5871456.8104854524</v>
      </c>
      <c r="O109" s="28"/>
      <c r="P109" s="29"/>
      <c r="Q109" s="29"/>
    </row>
    <row r="110" spans="1:17" x14ac:dyDescent="0.2">
      <c r="A110" s="4">
        <v>10</v>
      </c>
      <c r="B110" s="2" t="s">
        <v>14</v>
      </c>
      <c r="C110" s="1">
        <v>2706269.66</v>
      </c>
      <c r="D110" s="1">
        <v>632430.30000000005</v>
      </c>
      <c r="E110" s="1">
        <v>203862.22</v>
      </c>
      <c r="F110" s="1">
        <v>55881.23</v>
      </c>
      <c r="G110" s="1">
        <v>41841.019999999997</v>
      </c>
      <c r="H110" s="1">
        <v>192730.17</v>
      </c>
      <c r="I110" s="1">
        <v>47501</v>
      </c>
      <c r="J110" s="1">
        <v>6826.7</v>
      </c>
      <c r="K110" s="1">
        <v>48486.53</v>
      </c>
      <c r="L110" s="1">
        <v>61500.5</v>
      </c>
      <c r="M110" s="1">
        <v>-37184.436334549086</v>
      </c>
      <c r="N110" s="1">
        <f t="shared" si="34"/>
        <v>3960144.8936654511</v>
      </c>
      <c r="O110" s="28"/>
      <c r="P110" s="29"/>
      <c r="Q110" s="29"/>
    </row>
    <row r="111" spans="1:17" x14ac:dyDescent="0.2">
      <c r="A111" s="4">
        <v>11</v>
      </c>
      <c r="B111" s="2" t="s">
        <v>8</v>
      </c>
      <c r="C111" s="1">
        <v>4078823.71</v>
      </c>
      <c r="D111" s="1">
        <v>1332499.74</v>
      </c>
      <c r="E111" s="1">
        <v>135612.89000000001</v>
      </c>
      <c r="F111" s="1">
        <v>146005.57999999999</v>
      </c>
      <c r="G111" s="1">
        <v>111858.69</v>
      </c>
      <c r="H111" s="1">
        <v>362331.29</v>
      </c>
      <c r="I111" s="1">
        <v>1386392</v>
      </c>
      <c r="J111" s="1">
        <v>8518.51</v>
      </c>
      <c r="K111" s="1">
        <v>60502.57</v>
      </c>
      <c r="L111" s="1">
        <v>76741.69</v>
      </c>
      <c r="M111" s="1">
        <v>-46399.563413834578</v>
      </c>
      <c r="N111" s="1">
        <f t="shared" si="34"/>
        <v>7652887.1065861667</v>
      </c>
      <c r="O111" s="28"/>
      <c r="P111" s="29"/>
      <c r="Q111" s="29"/>
    </row>
    <row r="112" spans="1:17" x14ac:dyDescent="0.2">
      <c r="A112" s="4">
        <v>12</v>
      </c>
      <c r="B112" s="2" t="s">
        <v>9</v>
      </c>
      <c r="C112" s="1">
        <v>4198668.7699999996</v>
      </c>
      <c r="D112" s="1">
        <v>1310285.3</v>
      </c>
      <c r="E112" s="1">
        <v>122838.02</v>
      </c>
      <c r="F112" s="1">
        <v>97472.58</v>
      </c>
      <c r="G112" s="1">
        <v>72959.88</v>
      </c>
      <c r="H112" s="1">
        <v>202679.66</v>
      </c>
      <c r="I112" s="1">
        <v>0</v>
      </c>
      <c r="J112" s="1">
        <v>7089.03</v>
      </c>
      <c r="K112" s="1">
        <v>50349.69</v>
      </c>
      <c r="L112" s="1">
        <v>63863.73</v>
      </c>
      <c r="M112" s="1">
        <v>-38613.292233152133</v>
      </c>
      <c r="N112" s="1">
        <f t="shared" si="34"/>
        <v>6087593.3677668478</v>
      </c>
      <c r="O112" s="28"/>
      <c r="P112" s="29"/>
      <c r="Q112" s="29"/>
    </row>
    <row r="113" spans="1:17" x14ac:dyDescent="0.2">
      <c r="A113" s="4">
        <v>13</v>
      </c>
      <c r="B113" s="2" t="s">
        <v>10</v>
      </c>
      <c r="C113" s="1">
        <v>5837436</v>
      </c>
      <c r="D113" s="1">
        <v>1873576.46</v>
      </c>
      <c r="E113" s="1">
        <v>100963.23</v>
      </c>
      <c r="F113" s="1">
        <v>172613.04</v>
      </c>
      <c r="G113" s="1">
        <v>130768.91</v>
      </c>
      <c r="H113" s="1">
        <v>259026.97</v>
      </c>
      <c r="I113" s="1">
        <v>1012129</v>
      </c>
      <c r="J113" s="1">
        <v>9606.86</v>
      </c>
      <c r="K113" s="1">
        <v>68232.539999999994</v>
      </c>
      <c r="L113" s="1">
        <v>86546.41</v>
      </c>
      <c r="M113" s="1">
        <v>-52327.69819642818</v>
      </c>
      <c r="N113" s="1">
        <f t="shared" si="34"/>
        <v>9498571.7218035702</v>
      </c>
      <c r="O113" s="28"/>
      <c r="P113" s="29"/>
      <c r="Q113" s="29"/>
    </row>
    <row r="114" spans="1:17" ht="18.75" x14ac:dyDescent="0.2">
      <c r="A114" s="4">
        <v>14</v>
      </c>
      <c r="B114" s="2" t="s">
        <v>26</v>
      </c>
      <c r="C114" s="1">
        <v>3077174</v>
      </c>
      <c r="D114" s="1">
        <v>819296.11</v>
      </c>
      <c r="E114" s="1">
        <v>165012.6</v>
      </c>
      <c r="F114" s="1">
        <v>32567.599999999999</v>
      </c>
      <c r="G114" s="1">
        <v>24739.11</v>
      </c>
      <c r="H114" s="1">
        <v>120060.97</v>
      </c>
      <c r="I114" s="1">
        <v>175079</v>
      </c>
      <c r="J114" s="1">
        <v>6478.54</v>
      </c>
      <c r="K114" s="1">
        <v>46013.7</v>
      </c>
      <c r="L114" s="1">
        <v>58363.95</v>
      </c>
      <c r="M114" s="1">
        <v>-35288.014494669667</v>
      </c>
      <c r="N114" s="1">
        <f t="shared" si="34"/>
        <v>4489497.5655053305</v>
      </c>
      <c r="O114" s="28"/>
      <c r="P114" s="29"/>
      <c r="Q114" s="29"/>
    </row>
    <row r="115" spans="1:17" x14ac:dyDescent="0.2">
      <c r="A115" s="4">
        <v>15</v>
      </c>
      <c r="B115" s="2" t="s">
        <v>25</v>
      </c>
      <c r="C115" s="1">
        <v>3951226.03</v>
      </c>
      <c r="D115" s="1">
        <v>1124132.79</v>
      </c>
      <c r="E115" s="1">
        <v>136662.88</v>
      </c>
      <c r="F115" s="1">
        <v>100613.5</v>
      </c>
      <c r="G115" s="1">
        <v>75347.87</v>
      </c>
      <c r="H115" s="1">
        <v>182760.02</v>
      </c>
      <c r="I115" s="1">
        <v>104140</v>
      </c>
      <c r="J115" s="1">
        <v>8008.9</v>
      </c>
      <c r="K115" s="1">
        <v>56883.07</v>
      </c>
      <c r="L115" s="1">
        <v>72150.7</v>
      </c>
      <c r="M115" s="1">
        <v>-43623.759570529772</v>
      </c>
      <c r="N115" s="1">
        <f t="shared" si="34"/>
        <v>5768302.000429471</v>
      </c>
      <c r="O115" s="28"/>
      <c r="P115" s="29"/>
      <c r="Q115" s="29"/>
    </row>
    <row r="116" spans="1:17" x14ac:dyDescent="0.2">
      <c r="A116" s="4">
        <v>16</v>
      </c>
      <c r="B116" s="2" t="s">
        <v>23</v>
      </c>
      <c r="C116" s="1">
        <v>9959534.5</v>
      </c>
      <c r="D116" s="1">
        <v>3993233.73</v>
      </c>
      <c r="E116" s="1">
        <v>77513.460000000006</v>
      </c>
      <c r="F116" s="1">
        <v>388718.01</v>
      </c>
      <c r="G116" s="1">
        <v>297452.19</v>
      </c>
      <c r="H116" s="1">
        <v>624200.18999999994</v>
      </c>
      <c r="I116" s="1">
        <v>1327948</v>
      </c>
      <c r="J116" s="1">
        <v>14993.53</v>
      </c>
      <c r="K116" s="1">
        <v>106491.3</v>
      </c>
      <c r="L116" s="1">
        <v>135073.96</v>
      </c>
      <c r="M116" s="1">
        <v>-81668.428757403744</v>
      </c>
      <c r="N116" s="1">
        <f t="shared" si="34"/>
        <v>16843490.441242598</v>
      </c>
      <c r="O116" s="28"/>
      <c r="P116" s="29"/>
      <c r="Q116" s="29"/>
    </row>
    <row r="117" spans="1:17" x14ac:dyDescent="0.2">
      <c r="A117" s="4">
        <v>17</v>
      </c>
      <c r="B117" s="2" t="s">
        <v>11</v>
      </c>
      <c r="C117" s="1">
        <v>4721840.1900000004</v>
      </c>
      <c r="D117" s="1">
        <v>1420060.14</v>
      </c>
      <c r="E117" s="1">
        <v>119163.05</v>
      </c>
      <c r="F117" s="1">
        <v>167094.84</v>
      </c>
      <c r="G117" s="1">
        <v>129685.04</v>
      </c>
      <c r="H117" s="1">
        <v>331527.62</v>
      </c>
      <c r="I117" s="1">
        <v>284843</v>
      </c>
      <c r="J117" s="1">
        <v>8984.34</v>
      </c>
      <c r="K117" s="1">
        <v>63811.13</v>
      </c>
      <c r="L117" s="1">
        <v>80938.28</v>
      </c>
      <c r="M117" s="1">
        <v>-48936.90952731717</v>
      </c>
      <c r="N117" s="1">
        <f t="shared" si="34"/>
        <v>7279010.7204726823</v>
      </c>
      <c r="O117" s="28"/>
      <c r="P117" s="29"/>
      <c r="Q117" s="29"/>
    </row>
    <row r="118" spans="1:17" x14ac:dyDescent="0.2">
      <c r="A118" s="4">
        <v>18</v>
      </c>
      <c r="B118" s="2" t="s">
        <v>2</v>
      </c>
      <c r="C118" s="1">
        <v>42929977.899999999</v>
      </c>
      <c r="D118" s="1">
        <v>16659329.82</v>
      </c>
      <c r="E118" s="1">
        <v>54238.69</v>
      </c>
      <c r="F118" s="1">
        <v>1603304.41</v>
      </c>
      <c r="G118" s="1">
        <v>1476486.69</v>
      </c>
      <c r="H118" s="1">
        <v>2171911.31</v>
      </c>
      <c r="I118" s="1">
        <v>53029</v>
      </c>
      <c r="J118" s="1">
        <v>52023.07</v>
      </c>
      <c r="K118" s="1">
        <v>369493.01</v>
      </c>
      <c r="L118" s="1">
        <v>468666.32</v>
      </c>
      <c r="M118" s="1">
        <v>-283365.06123495108</v>
      </c>
      <c r="N118" s="1">
        <f t="shared" si="34"/>
        <v>65555095.15876504</v>
      </c>
      <c r="O118" s="28"/>
      <c r="P118" s="29"/>
      <c r="Q118" s="29"/>
    </row>
    <row r="119" spans="1:17" x14ac:dyDescent="0.2">
      <c r="A119" s="4">
        <v>19</v>
      </c>
      <c r="B119" s="2" t="s">
        <v>12</v>
      </c>
      <c r="C119" s="1">
        <v>4562312.92</v>
      </c>
      <c r="D119" s="1">
        <v>1660597.48</v>
      </c>
      <c r="E119" s="1">
        <v>113738.11</v>
      </c>
      <c r="F119" s="1">
        <v>129579.47</v>
      </c>
      <c r="G119" s="1">
        <v>98972.17</v>
      </c>
      <c r="H119" s="1">
        <v>212731.01</v>
      </c>
      <c r="I119" s="1">
        <v>634031</v>
      </c>
      <c r="J119" s="1">
        <v>6994.03</v>
      </c>
      <c r="K119" s="1">
        <v>49675.01</v>
      </c>
      <c r="L119" s="1">
        <v>63007.96</v>
      </c>
      <c r="M119" s="1">
        <v>-38095.879341126602</v>
      </c>
      <c r="N119" s="1">
        <f t="shared" si="34"/>
        <v>7493543.2806588737</v>
      </c>
      <c r="O119" s="28"/>
      <c r="P119" s="29"/>
      <c r="Q119" s="29"/>
    </row>
    <row r="120" spans="1:17" x14ac:dyDescent="0.2">
      <c r="A120" s="4">
        <v>20</v>
      </c>
      <c r="B120" s="2" t="s">
        <v>13</v>
      </c>
      <c r="C120" s="1">
        <v>4892416.5</v>
      </c>
      <c r="D120" s="1">
        <v>1492893.72</v>
      </c>
      <c r="E120" s="1">
        <v>128262.88</v>
      </c>
      <c r="F120" s="1">
        <v>215849.39</v>
      </c>
      <c r="G120" s="1">
        <v>156391.89000000001</v>
      </c>
      <c r="H120" s="1">
        <v>304213.21000000002</v>
      </c>
      <c r="I120" s="1">
        <v>1004922</v>
      </c>
      <c r="J120" s="1">
        <v>11484</v>
      </c>
      <c r="K120" s="1">
        <v>81564.95</v>
      </c>
      <c r="L120" s="1">
        <v>103457.28</v>
      </c>
      <c r="M120" s="1">
        <v>-62552.34177207786</v>
      </c>
      <c r="N120" s="1">
        <f t="shared" si="34"/>
        <v>8328903.4782279208</v>
      </c>
      <c r="O120" s="28"/>
      <c r="P120" s="29"/>
      <c r="Q120" s="29"/>
    </row>
    <row r="121" spans="1:17" x14ac:dyDescent="0.2">
      <c r="A121" s="42" t="s">
        <v>0</v>
      </c>
      <c r="B121" s="43"/>
      <c r="C121" s="8">
        <f>SUM(C101:C120)</f>
        <v>130762789.42999999</v>
      </c>
      <c r="D121" s="8">
        <f t="shared" ref="D121:N121" si="35">SUM(D101:D120)</f>
        <v>44436820.999999993</v>
      </c>
      <c r="E121" s="8">
        <f t="shared" si="35"/>
        <v>2705257.7999999993</v>
      </c>
      <c r="F121" s="8">
        <f t="shared" si="35"/>
        <v>4560641.9999999991</v>
      </c>
      <c r="G121" s="8">
        <f t="shared" si="35"/>
        <v>3802484.48</v>
      </c>
      <c r="H121" s="8">
        <f t="shared" si="35"/>
        <v>7697263.7299999995</v>
      </c>
      <c r="I121" s="8">
        <f t="shared" si="35"/>
        <v>15672404</v>
      </c>
      <c r="J121" s="8">
        <f t="shared" si="35"/>
        <v>236104.65</v>
      </c>
      <c r="K121" s="8">
        <f t="shared" si="35"/>
        <v>1676929.3199999998</v>
      </c>
      <c r="L121" s="8">
        <f t="shared" si="35"/>
        <v>2127023.4</v>
      </c>
      <c r="M121" s="8">
        <f t="shared" si="35"/>
        <v>-1286041.041</v>
      </c>
      <c r="N121" s="8">
        <f t="shared" si="35"/>
        <v>212391678.76899996</v>
      </c>
      <c r="O121" s="30"/>
      <c r="P121" s="7"/>
      <c r="Q121" s="7"/>
    </row>
    <row r="122" spans="1:17" x14ac:dyDescent="0.2">
      <c r="A122" s="18" t="s">
        <v>39</v>
      </c>
      <c r="B122" s="14"/>
      <c r="C122" s="14"/>
      <c r="D122" s="14"/>
      <c r="E122" s="14"/>
      <c r="F122" s="14"/>
      <c r="G122" s="14"/>
      <c r="H122" s="14"/>
      <c r="I122" s="14"/>
      <c r="J122" s="14"/>
      <c r="L122" s="14"/>
      <c r="M122" s="14"/>
      <c r="N122" s="14"/>
      <c r="O122" s="14"/>
      <c r="P122" s="14"/>
      <c r="Q122" s="14"/>
    </row>
    <row r="123" spans="1:17" x14ac:dyDescent="0.2">
      <c r="A123" s="14"/>
      <c r="B123" s="19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1:17" x14ac:dyDescent="0.2">
      <c r="A124" s="14"/>
      <c r="B124" s="19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Q124" s="34"/>
    </row>
  </sheetData>
  <mergeCells count="76">
    <mergeCell ref="A38:A40"/>
    <mergeCell ref="B38:B40"/>
    <mergeCell ref="M9:M11"/>
    <mergeCell ref="N98:N100"/>
    <mergeCell ref="N9:P9"/>
    <mergeCell ref="C93:P93"/>
    <mergeCell ref="C63:P63"/>
    <mergeCell ref="A36:P36"/>
    <mergeCell ref="A66:P66"/>
    <mergeCell ref="A96:N96"/>
    <mergeCell ref="P38:P40"/>
    <mergeCell ref="M39:M40"/>
    <mergeCell ref="N39:N40"/>
    <mergeCell ref="O39:O40"/>
    <mergeCell ref="M68:O68"/>
    <mergeCell ref="P68:P70"/>
    <mergeCell ref="A32:B32"/>
    <mergeCell ref="L9:L11"/>
    <mergeCell ref="F9:F11"/>
    <mergeCell ref="G9:G11"/>
    <mergeCell ref="H9:H11"/>
    <mergeCell ref="I9:I11"/>
    <mergeCell ref="J9:J11"/>
    <mergeCell ref="A9:A11"/>
    <mergeCell ref="B9:B11"/>
    <mergeCell ref="C9:C11"/>
    <mergeCell ref="D9:D11"/>
    <mergeCell ref="E9:E11"/>
    <mergeCell ref="K9:K11"/>
    <mergeCell ref="A7:Q7"/>
    <mergeCell ref="A1:Q1"/>
    <mergeCell ref="A2:Q2"/>
    <mergeCell ref="A3:Q3"/>
    <mergeCell ref="A5:Q5"/>
    <mergeCell ref="C38:C40"/>
    <mergeCell ref="D38:D40"/>
    <mergeCell ref="E38:E40"/>
    <mergeCell ref="F38:F40"/>
    <mergeCell ref="G38:G40"/>
    <mergeCell ref="H38:H40"/>
    <mergeCell ref="I38:I40"/>
    <mergeCell ref="J38:J40"/>
    <mergeCell ref="K38:K40"/>
    <mergeCell ref="L38:L40"/>
    <mergeCell ref="A61:B61"/>
    <mergeCell ref="A68:A70"/>
    <mergeCell ref="B68:B70"/>
    <mergeCell ref="C68:C70"/>
    <mergeCell ref="D68:D70"/>
    <mergeCell ref="E68:E70"/>
    <mergeCell ref="F68:F70"/>
    <mergeCell ref="G68:G70"/>
    <mergeCell ref="H68:H70"/>
    <mergeCell ref="I68:I70"/>
    <mergeCell ref="J68:J70"/>
    <mergeCell ref="K68:K70"/>
    <mergeCell ref="L68:L70"/>
    <mergeCell ref="M38:O38"/>
    <mergeCell ref="M98:M100"/>
    <mergeCell ref="O69:O70"/>
    <mergeCell ref="M69:M70"/>
    <mergeCell ref="N69:N70"/>
    <mergeCell ref="A121:B121"/>
    <mergeCell ref="A91:B91"/>
    <mergeCell ref="A98:A100"/>
    <mergeCell ref="B98:B100"/>
    <mergeCell ref="C98:C100"/>
    <mergeCell ref="I98:I100"/>
    <mergeCell ref="J98:J100"/>
    <mergeCell ref="K98:K100"/>
    <mergeCell ref="L98:L100"/>
    <mergeCell ref="D98:D100"/>
    <mergeCell ref="E98:E100"/>
    <mergeCell ref="F98:F100"/>
    <mergeCell ref="G98:G100"/>
    <mergeCell ref="H98:H100"/>
  </mergeCells>
  <printOptions horizontalCentered="1"/>
  <pageMargins left="0.62" right="0.47" top="0.98425196850393704" bottom="0.98425196850393704" header="0" footer="0"/>
  <pageSetup paperSize="5" scale="2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2023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2023-10-12T20:36:33Z</cp:lastPrinted>
  <dcterms:created xsi:type="dcterms:W3CDTF">2003-08-05T00:29:54Z</dcterms:created>
  <dcterms:modified xsi:type="dcterms:W3CDTF">2023-10-13T22:01:15Z</dcterms:modified>
</cp:coreProperties>
</file>